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ung\Google Drive\Trung Drive Đồng Bộ Đa Thiết Bị\Wefinex\"/>
    </mc:Choice>
  </mc:AlternateContent>
  <xr:revisionPtr revIDLastSave="0" documentId="13_ncr:1_{9E5FE5A6-96B0-4ADB-BDC9-BAA5CBB5C32C}" xr6:coauthVersionLast="47" xr6:coauthVersionMax="47" xr10:uidLastSave="{00000000-0000-0000-0000-000000000000}"/>
  <bookViews>
    <workbookView xWindow="-120" yWindow="-120" windowWidth="29040" windowHeight="15840" tabRatio="711" firstSheet="3" activeTab="3" xr2:uid="{00000000-000D-0000-FFFF-FFFF00000000}"/>
  </bookViews>
  <sheets>
    <sheet name="Mỗi ngày 5%. Không Rút Lãi" sheetId="1" r:id="rId1"/>
    <sheet name="Mỗi ngày 5%. Rút lãi Mỗi Ngày" sheetId="2" r:id="rId2"/>
    <sheet name="Mỗi ngày 5%. Rút lãi Mỗi Tháng" sheetId="3" r:id="rId3"/>
    <sheet name="QLV Victory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6" l="1"/>
  <c r="C40" i="6" s="1"/>
  <c r="D41" i="6" s="1"/>
  <c r="E20" i="6"/>
  <c r="E21" i="6"/>
  <c r="E22" i="6"/>
  <c r="E23" i="6"/>
  <c r="E24" i="6"/>
  <c r="E25" i="6"/>
  <c r="E26" i="6"/>
  <c r="E27" i="6"/>
  <c r="E15" i="6"/>
  <c r="E16" i="6"/>
  <c r="E17" i="6"/>
  <c r="E18" i="6"/>
  <c r="E19" i="6"/>
  <c r="E10" i="6"/>
  <c r="E11" i="6"/>
  <c r="E12" i="6"/>
  <c r="E13" i="6"/>
  <c r="E14" i="6"/>
  <c r="E9" i="6"/>
  <c r="H9" i="6" s="1"/>
  <c r="E53" i="3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L6" i="3"/>
  <c r="C9" i="6"/>
  <c r="C10" i="6" s="1"/>
  <c r="F9" i="6"/>
  <c r="G9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8" i="6"/>
  <c r="G8" i="6" s="1"/>
  <c r="H8" i="6" s="1"/>
  <c r="E41" i="6" l="1"/>
  <c r="C41" i="6"/>
  <c r="F41" i="6"/>
  <c r="G41" i="6" s="1"/>
  <c r="F40" i="6"/>
  <c r="G40" i="6" s="1"/>
  <c r="G11" i="6"/>
  <c r="H11" i="6"/>
  <c r="C11" i="6"/>
  <c r="H10" i="6"/>
  <c r="G10" i="6"/>
  <c r="D42" i="6" l="1"/>
  <c r="E42" i="6" s="1"/>
  <c r="C12" i="6"/>
  <c r="H12" i="6"/>
  <c r="G12" i="6"/>
  <c r="J2" i="1"/>
  <c r="J2" i="2"/>
  <c r="K2" i="3"/>
  <c r="E9" i="3"/>
  <c r="D10" i="3" s="1"/>
  <c r="E10" i="3" s="1"/>
  <c r="D9" i="2"/>
  <c r="F9" i="2" s="1"/>
  <c r="C10" i="2" s="1"/>
  <c r="D8" i="1"/>
  <c r="C9" i="1" s="1"/>
  <c r="D9" i="1" s="1"/>
  <c r="E9" i="2" l="1"/>
  <c r="F42" i="6"/>
  <c r="G42" i="6" s="1"/>
  <c r="C42" i="6"/>
  <c r="D43" i="6" s="1"/>
  <c r="C13" i="6"/>
  <c r="G13" i="6"/>
  <c r="H13" i="6"/>
  <c r="D11" i="3"/>
  <c r="D10" i="2"/>
  <c r="C10" i="1"/>
  <c r="D10" i="1" s="1"/>
  <c r="C11" i="1" s="1"/>
  <c r="D11" i="1" s="1"/>
  <c r="C12" i="1" s="1"/>
  <c r="F43" i="6" l="1"/>
  <c r="G43" i="6" s="1"/>
  <c r="E43" i="6"/>
  <c r="C43" i="6"/>
  <c r="D44" i="6" s="1"/>
  <c r="C14" i="6"/>
  <c r="H14" i="6"/>
  <c r="G14" i="6"/>
  <c r="E11" i="3"/>
  <c r="D12" i="3"/>
  <c r="F10" i="2"/>
  <c r="C11" i="2" s="1"/>
  <c r="D11" i="2" s="1"/>
  <c r="E10" i="2"/>
  <c r="D12" i="1"/>
  <c r="C13" i="1" s="1"/>
  <c r="E44" i="6" l="1"/>
  <c r="F44" i="6"/>
  <c r="G44" i="6" s="1"/>
  <c r="C44" i="6"/>
  <c r="D45" i="6" s="1"/>
  <c r="C15" i="6"/>
  <c r="H15" i="6"/>
  <c r="G15" i="6"/>
  <c r="E12" i="3"/>
  <c r="D13" i="3"/>
  <c r="E11" i="2"/>
  <c r="F11" i="2"/>
  <c r="C12" i="2" s="1"/>
  <c r="D12" i="2" s="1"/>
  <c r="D13" i="1"/>
  <c r="C14" i="1" s="1"/>
  <c r="F45" i="6" l="1"/>
  <c r="G45" i="6" s="1"/>
  <c r="C45" i="6"/>
  <c r="D46" i="6" s="1"/>
  <c r="E45" i="6"/>
  <c r="C16" i="6"/>
  <c r="H16" i="6"/>
  <c r="G16" i="6"/>
  <c r="E13" i="3"/>
  <c r="D14" i="3" s="1"/>
  <c r="E12" i="2"/>
  <c r="F12" i="2"/>
  <c r="C13" i="2" s="1"/>
  <c r="D13" i="2" s="1"/>
  <c r="D14" i="1"/>
  <c r="C15" i="1"/>
  <c r="F46" i="6" l="1"/>
  <c r="G46" i="6" s="1"/>
  <c r="C46" i="6"/>
  <c r="D47" i="6" s="1"/>
  <c r="E46" i="6"/>
  <c r="G17" i="6"/>
  <c r="H17" i="6"/>
  <c r="C17" i="6"/>
  <c r="E14" i="3"/>
  <c r="D15" i="3" s="1"/>
  <c r="F13" i="2"/>
  <c r="C14" i="2" s="1"/>
  <c r="D14" i="2" s="1"/>
  <c r="E13" i="2"/>
  <c r="D15" i="1"/>
  <c r="C16" i="1" s="1"/>
  <c r="E47" i="6" l="1"/>
  <c r="C47" i="6"/>
  <c r="D48" i="6" s="1"/>
  <c r="F47" i="6"/>
  <c r="G47" i="6" s="1"/>
  <c r="C18" i="6"/>
  <c r="G18" i="6"/>
  <c r="H18" i="6"/>
  <c r="E15" i="3"/>
  <c r="D16" i="3" s="1"/>
  <c r="E14" i="2"/>
  <c r="F14" i="2"/>
  <c r="C15" i="2" s="1"/>
  <c r="D16" i="1"/>
  <c r="C17" i="1" s="1"/>
  <c r="D17" i="1" s="1"/>
  <c r="C18" i="1" s="1"/>
  <c r="D18" i="1" s="1"/>
  <c r="C19" i="1" s="1"/>
  <c r="D19" i="1" s="1"/>
  <c r="C20" i="1" s="1"/>
  <c r="G19" i="6" l="1"/>
  <c r="C19" i="6"/>
  <c r="H19" i="6"/>
  <c r="E16" i="3"/>
  <c r="D17" i="3"/>
  <c r="D15" i="2"/>
  <c r="D20" i="1"/>
  <c r="C21" i="1" s="1"/>
  <c r="D21" i="1" s="1"/>
  <c r="C22" i="1" s="1"/>
  <c r="C20" i="6" l="1"/>
  <c r="G20" i="6"/>
  <c r="H20" i="6"/>
  <c r="E17" i="3"/>
  <c r="D18" i="3" s="1"/>
  <c r="F15" i="2"/>
  <c r="C16" i="2" s="1"/>
  <c r="E15" i="2"/>
  <c r="D22" i="1"/>
  <c r="C23" i="1" s="1"/>
  <c r="D23" i="1" s="1"/>
  <c r="C24" i="1" s="1"/>
  <c r="G21" i="6" l="1"/>
  <c r="C21" i="6"/>
  <c r="H21" i="6"/>
  <c r="E18" i="3"/>
  <c r="D19" i="3" s="1"/>
  <c r="D16" i="2"/>
  <c r="D24" i="1"/>
  <c r="C25" i="1" s="1"/>
  <c r="H22" i="6" l="1"/>
  <c r="C22" i="6"/>
  <c r="G22" i="6"/>
  <c r="E19" i="3"/>
  <c r="D20" i="3" s="1"/>
  <c r="E16" i="2"/>
  <c r="F16" i="2"/>
  <c r="C17" i="2" s="1"/>
  <c r="D25" i="1"/>
  <c r="C26" i="1" s="1"/>
  <c r="C23" i="6" l="1"/>
  <c r="H23" i="6"/>
  <c r="G23" i="6"/>
  <c r="E20" i="3"/>
  <c r="D21" i="3" s="1"/>
  <c r="D17" i="2"/>
  <c r="D26" i="1"/>
  <c r="C27" i="1" s="1"/>
  <c r="C24" i="6" l="1"/>
  <c r="H24" i="6"/>
  <c r="G24" i="6"/>
  <c r="E21" i="3"/>
  <c r="D22" i="3" s="1"/>
  <c r="F17" i="2"/>
  <c r="C18" i="2" s="1"/>
  <c r="E17" i="2"/>
  <c r="D27" i="1"/>
  <c r="C28" i="1" s="1"/>
  <c r="G25" i="6" l="1"/>
  <c r="C25" i="6"/>
  <c r="H25" i="6"/>
  <c r="E22" i="3"/>
  <c r="D23" i="3"/>
  <c r="D18" i="2"/>
  <c r="D28" i="1"/>
  <c r="C29" i="1" s="1"/>
  <c r="H26" i="6" l="1"/>
  <c r="G26" i="6"/>
  <c r="C26" i="6"/>
  <c r="E23" i="3"/>
  <c r="D24" i="3" s="1"/>
  <c r="E18" i="2"/>
  <c r="F18" i="2"/>
  <c r="C19" i="2" s="1"/>
  <c r="D29" i="1"/>
  <c r="C30" i="1" s="1"/>
  <c r="G27" i="6" l="1"/>
  <c r="H27" i="6"/>
  <c r="C27" i="6"/>
  <c r="E24" i="3"/>
  <c r="D25" i="3" s="1"/>
  <c r="D19" i="2"/>
  <c r="D30" i="1"/>
  <c r="C31" i="1" s="1"/>
  <c r="E25" i="3" l="1"/>
  <c r="D26" i="3" s="1"/>
  <c r="F19" i="2"/>
  <c r="C20" i="2" s="1"/>
  <c r="E19" i="2"/>
  <c r="D31" i="1"/>
  <c r="C32" i="1" s="1"/>
  <c r="E26" i="3" l="1"/>
  <c r="D27" i="3" s="1"/>
  <c r="D20" i="2"/>
  <c r="D32" i="1"/>
  <c r="C33" i="1" s="1"/>
  <c r="E27" i="3" l="1"/>
  <c r="D28" i="3" s="1"/>
  <c r="E20" i="2"/>
  <c r="F20" i="2"/>
  <c r="C21" i="2" s="1"/>
  <c r="D33" i="1"/>
  <c r="C34" i="1" s="1"/>
  <c r="E28" i="3" l="1"/>
  <c r="D29" i="3" s="1"/>
  <c r="D21" i="2"/>
  <c r="D34" i="1"/>
  <c r="C35" i="1" s="1"/>
  <c r="E29" i="3" l="1"/>
  <c r="D30" i="3" s="1"/>
  <c r="E21" i="2"/>
  <c r="F21" i="2"/>
  <c r="C22" i="2" s="1"/>
  <c r="D35" i="1"/>
  <c r="C36" i="1" s="1"/>
  <c r="E30" i="3" l="1"/>
  <c r="D31" i="3"/>
  <c r="D22" i="2"/>
  <c r="D36" i="1"/>
  <c r="C37" i="1" s="1"/>
  <c r="D37" i="1" l="1"/>
  <c r="F8" i="1" s="1"/>
  <c r="E31" i="3"/>
  <c r="D32" i="3" s="1"/>
  <c r="E22" i="2"/>
  <c r="F22" i="2"/>
  <c r="C23" i="2" s="1"/>
  <c r="G8" i="1" l="1"/>
  <c r="F9" i="1" s="1"/>
  <c r="G9" i="1" s="1"/>
  <c r="F10" i="1" s="1"/>
  <c r="G10" i="1" s="1"/>
  <c r="F11" i="1" s="1"/>
  <c r="G11" i="1" s="1"/>
  <c r="F12" i="1" s="1"/>
  <c r="E32" i="3"/>
  <c r="D33" i="3" s="1"/>
  <c r="D23" i="2"/>
  <c r="G12" i="1" l="1"/>
  <c r="F13" i="1" s="1"/>
  <c r="G13" i="1" s="1"/>
  <c r="F14" i="1" s="1"/>
  <c r="E33" i="3"/>
  <c r="D34" i="3"/>
  <c r="F23" i="2"/>
  <c r="C24" i="2" s="1"/>
  <c r="E23" i="2"/>
  <c r="G14" i="1" l="1"/>
  <c r="F15" i="1" s="1"/>
  <c r="G15" i="1" s="1"/>
  <c r="F16" i="1" s="1"/>
  <c r="G16" i="1" s="1"/>
  <c r="F17" i="1" s="1"/>
  <c r="G17" i="1" s="1"/>
  <c r="F18" i="1" s="1"/>
  <c r="G18" i="1" s="1"/>
  <c r="F19" i="1" s="1"/>
  <c r="G19" i="1" s="1"/>
  <c r="F20" i="1" s="1"/>
  <c r="E34" i="3"/>
  <c r="D35" i="3" s="1"/>
  <c r="D24" i="2"/>
  <c r="G20" i="1" l="1"/>
  <c r="F21" i="1" s="1"/>
  <c r="G21" i="1" s="1"/>
  <c r="F22" i="1" s="1"/>
  <c r="E35" i="3"/>
  <c r="D36" i="3" s="1"/>
  <c r="E24" i="2"/>
  <c r="F24" i="2"/>
  <c r="C25" i="2" s="1"/>
  <c r="G22" i="1" l="1"/>
  <c r="F23" i="1" s="1"/>
  <c r="G23" i="1" s="1"/>
  <c r="F24" i="1" s="1"/>
  <c r="E36" i="3"/>
  <c r="D37" i="3"/>
  <c r="D25" i="2"/>
  <c r="G24" i="1" l="1"/>
  <c r="F25" i="1" s="1"/>
  <c r="G25" i="1" s="1"/>
  <c r="F26" i="1" s="1"/>
  <c r="G26" i="1" s="1"/>
  <c r="F27" i="1" s="1"/>
  <c r="G27" i="1" s="1"/>
  <c r="F28" i="1" s="1"/>
  <c r="E37" i="3"/>
  <c r="D38" i="3" s="1"/>
  <c r="F25" i="2"/>
  <c r="C26" i="2" s="1"/>
  <c r="E25" i="2"/>
  <c r="G28" i="1" l="1"/>
  <c r="F29" i="1" s="1"/>
  <c r="G29" i="1" s="1"/>
  <c r="F30" i="1" s="1"/>
  <c r="G30" i="1" s="1"/>
  <c r="F31" i="1" s="1"/>
  <c r="G31" i="1" s="1"/>
  <c r="F32" i="1" s="1"/>
  <c r="E38" i="3"/>
  <c r="D39" i="3" s="1"/>
  <c r="D40" i="3" s="1"/>
  <c r="D41" i="3" s="1"/>
  <c r="G9" i="3" s="1"/>
  <c r="D26" i="2"/>
  <c r="G32" i="1" l="1"/>
  <c r="F33" i="1" s="1"/>
  <c r="G33" i="1" s="1"/>
  <c r="F34" i="1" s="1"/>
  <c r="G34" i="1" s="1"/>
  <c r="F35" i="1" s="1"/>
  <c r="G35" i="1" s="1"/>
  <c r="F36" i="1" s="1"/>
  <c r="G36" i="1" s="1"/>
  <c r="F37" i="1" s="1"/>
  <c r="H9" i="3"/>
  <c r="G10" i="3" s="1"/>
  <c r="E26" i="2"/>
  <c r="F26" i="2"/>
  <c r="C27" i="2" s="1"/>
  <c r="G37" i="1" l="1"/>
  <c r="I8" i="1" s="1"/>
  <c r="J8" i="1" s="1"/>
  <c r="I9" i="1" s="1"/>
  <c r="H10" i="3"/>
  <c r="G11" i="3" s="1"/>
  <c r="D27" i="2"/>
  <c r="J9" i="1" l="1"/>
  <c r="I10" i="1" s="1"/>
  <c r="J10" i="1" s="1"/>
  <c r="I11" i="1" s="1"/>
  <c r="H11" i="3"/>
  <c r="G12" i="3" s="1"/>
  <c r="F27" i="2"/>
  <c r="C28" i="2" s="1"/>
  <c r="E27" i="2"/>
  <c r="J11" i="1" l="1"/>
  <c r="I12" i="1" s="1"/>
  <c r="J12" i="1" s="1"/>
  <c r="I13" i="1" s="1"/>
  <c r="H12" i="3"/>
  <c r="G13" i="3" s="1"/>
  <c r="D28" i="2"/>
  <c r="J13" i="1" l="1"/>
  <c r="I14" i="1" s="1"/>
  <c r="J14" i="1" s="1"/>
  <c r="I15" i="1" s="1"/>
  <c r="J15" i="1" s="1"/>
  <c r="I16" i="1" s="1"/>
  <c r="J16" i="1" s="1"/>
  <c r="I17" i="1" s="1"/>
  <c r="J17" i="1" s="1"/>
  <c r="I18" i="1" s="1"/>
  <c r="J18" i="1" s="1"/>
  <c r="I19" i="1" s="1"/>
  <c r="H13" i="3"/>
  <c r="G14" i="3" s="1"/>
  <c r="E28" i="2"/>
  <c r="F28" i="2"/>
  <c r="C29" i="2" s="1"/>
  <c r="J19" i="1" l="1"/>
  <c r="I20" i="1" s="1"/>
  <c r="J20" i="1" s="1"/>
  <c r="I21" i="1" s="1"/>
  <c r="J21" i="1" s="1"/>
  <c r="I22" i="1" s="1"/>
  <c r="J22" i="1" s="1"/>
  <c r="I23" i="1" s="1"/>
  <c r="J23" i="1" s="1"/>
  <c r="I24" i="1" s="1"/>
  <c r="J24" i="1" s="1"/>
  <c r="I25" i="1" s="1"/>
  <c r="H14" i="3"/>
  <c r="G15" i="3" s="1"/>
  <c r="D29" i="2"/>
  <c r="J25" i="1" l="1"/>
  <c r="I26" i="1" s="1"/>
  <c r="J26" i="1" s="1"/>
  <c r="I27" i="1" s="1"/>
  <c r="H15" i="3"/>
  <c r="G16" i="3" s="1"/>
  <c r="E29" i="2"/>
  <c r="F29" i="2"/>
  <c r="C30" i="2" s="1"/>
  <c r="J27" i="1" l="1"/>
  <c r="I28" i="1"/>
  <c r="J28" i="1" s="1"/>
  <c r="I29" i="1" s="1"/>
  <c r="J29" i="1" s="1"/>
  <c r="I30" i="1" s="1"/>
  <c r="J30" i="1" s="1"/>
  <c r="I31" i="1" s="1"/>
  <c r="H16" i="3"/>
  <c r="G17" i="3" s="1"/>
  <c r="D30" i="2"/>
  <c r="J31" i="1" l="1"/>
  <c r="I32" i="1" s="1"/>
  <c r="J32" i="1" s="1"/>
  <c r="I33" i="1" s="1"/>
  <c r="H17" i="3"/>
  <c r="G18" i="3" s="1"/>
  <c r="E30" i="2"/>
  <c r="F30" i="2"/>
  <c r="C31" i="2" s="1"/>
  <c r="J33" i="1" l="1"/>
  <c r="I34" i="1"/>
  <c r="J34" i="1" s="1"/>
  <c r="I35" i="1" s="1"/>
  <c r="H18" i="3"/>
  <c r="G19" i="3" s="1"/>
  <c r="D31" i="2"/>
  <c r="J35" i="1" l="1"/>
  <c r="I36" i="1" s="1"/>
  <c r="H19" i="3"/>
  <c r="G20" i="3" s="1"/>
  <c r="F31" i="2"/>
  <c r="E31" i="2"/>
  <c r="C32" i="2"/>
  <c r="J36" i="1" l="1"/>
  <c r="I37" i="1" s="1"/>
  <c r="H20" i="3"/>
  <c r="G21" i="3" s="1"/>
  <c r="D32" i="2"/>
  <c r="J37" i="1" l="1"/>
  <c r="L8" i="1"/>
  <c r="H21" i="3"/>
  <c r="G22" i="3" s="1"/>
  <c r="E32" i="2"/>
  <c r="F32" i="2"/>
  <c r="C33" i="2" s="1"/>
  <c r="M8" i="1" l="1"/>
  <c r="L9" i="1"/>
  <c r="M9" i="1" s="1"/>
  <c r="L10" i="1" s="1"/>
  <c r="M10" i="1" s="1"/>
  <c r="L11" i="1" s="1"/>
  <c r="M11" i="1" s="1"/>
  <c r="L12" i="1" s="1"/>
  <c r="M12" i="1" s="1"/>
  <c r="L13" i="1" s="1"/>
  <c r="H22" i="3"/>
  <c r="G23" i="3" s="1"/>
  <c r="D33" i="2"/>
  <c r="M13" i="1" l="1"/>
  <c r="L14" i="1" s="1"/>
  <c r="M14" i="1" s="1"/>
  <c r="L15" i="1" s="1"/>
  <c r="M15" i="1" s="1"/>
  <c r="L16" i="1" s="1"/>
  <c r="M16" i="1" s="1"/>
  <c r="L17" i="1" s="1"/>
  <c r="H23" i="3"/>
  <c r="G24" i="3" s="1"/>
  <c r="F33" i="2"/>
  <c r="E33" i="2"/>
  <c r="C34" i="2"/>
  <c r="M17" i="1" l="1"/>
  <c r="L18" i="1" s="1"/>
  <c r="M18" i="1" s="1"/>
  <c r="L19" i="1" s="1"/>
  <c r="H24" i="3"/>
  <c r="G25" i="3" s="1"/>
  <c r="D34" i="2"/>
  <c r="M19" i="1" l="1"/>
  <c r="L20" i="1" s="1"/>
  <c r="M20" i="1" s="1"/>
  <c r="L21" i="1" s="1"/>
  <c r="M21" i="1" s="1"/>
  <c r="L22" i="1" s="1"/>
  <c r="H25" i="3"/>
  <c r="G26" i="3" s="1"/>
  <c r="E34" i="2"/>
  <c r="F34" i="2"/>
  <c r="C35" i="2" s="1"/>
  <c r="M22" i="1" l="1"/>
  <c r="L23" i="1" s="1"/>
  <c r="H26" i="3"/>
  <c r="G27" i="3" s="1"/>
  <c r="D35" i="2"/>
  <c r="M23" i="1" l="1"/>
  <c r="L24" i="1"/>
  <c r="M24" i="1" s="1"/>
  <c r="L25" i="1" s="1"/>
  <c r="M25" i="1" s="1"/>
  <c r="L26" i="1" s="1"/>
  <c r="H27" i="3"/>
  <c r="G28" i="3" s="1"/>
  <c r="E35" i="2"/>
  <c r="F35" i="2"/>
  <c r="C36" i="2"/>
  <c r="M26" i="1" l="1"/>
  <c r="L27" i="1" s="1"/>
  <c r="H28" i="3"/>
  <c r="G29" i="3" s="1"/>
  <c r="D36" i="2"/>
  <c r="M27" i="1" l="1"/>
  <c r="L28" i="1"/>
  <c r="M28" i="1" s="1"/>
  <c r="L29" i="1" s="1"/>
  <c r="H29" i="3"/>
  <c r="G30" i="3" s="1"/>
  <c r="E36" i="2"/>
  <c r="F36" i="2"/>
  <c r="C37" i="2" s="1"/>
  <c r="M29" i="1" l="1"/>
  <c r="L30" i="1" s="1"/>
  <c r="M30" i="1" s="1"/>
  <c r="L31" i="1" s="1"/>
  <c r="M31" i="1" s="1"/>
  <c r="L32" i="1" s="1"/>
  <c r="M32" i="1" s="1"/>
  <c r="L33" i="1" s="1"/>
  <c r="M33" i="1" s="1"/>
  <c r="L34" i="1" s="1"/>
  <c r="M34" i="1" s="1"/>
  <c r="L35" i="1" s="1"/>
  <c r="M35" i="1" s="1"/>
  <c r="L36" i="1" s="1"/>
  <c r="M36" i="1" s="1"/>
  <c r="L37" i="1" s="1"/>
  <c r="H30" i="3"/>
  <c r="G31" i="3" s="1"/>
  <c r="D37" i="2"/>
  <c r="M37" i="1" l="1"/>
  <c r="O8" i="1" s="1"/>
  <c r="P8" i="1" s="1"/>
  <c r="O9" i="1" s="1"/>
  <c r="H31" i="3"/>
  <c r="G32" i="3" s="1"/>
  <c r="F37" i="2"/>
  <c r="E37" i="2"/>
  <c r="C38" i="2"/>
  <c r="P9" i="1" l="1"/>
  <c r="O10" i="1" s="1"/>
  <c r="P10" i="1" s="1"/>
  <c r="O11" i="1" s="1"/>
  <c r="H32" i="3"/>
  <c r="G33" i="3" s="1"/>
  <c r="D38" i="2"/>
  <c r="E38" i="2"/>
  <c r="E39" i="2" s="1"/>
  <c r="F38" i="2"/>
  <c r="H9" i="2" s="1"/>
  <c r="P11" i="1" l="1"/>
  <c r="O12" i="1"/>
  <c r="P12" i="1" s="1"/>
  <c r="O13" i="1" s="1"/>
  <c r="H33" i="3"/>
  <c r="G34" i="3" s="1"/>
  <c r="I9" i="2"/>
  <c r="P13" i="1" l="1"/>
  <c r="O14" i="1"/>
  <c r="P14" i="1" s="1"/>
  <c r="O15" i="1" s="1"/>
  <c r="H34" i="3"/>
  <c r="G35" i="3" s="1"/>
  <c r="J9" i="2"/>
  <c r="K9" i="2"/>
  <c r="H10" i="2" s="1"/>
  <c r="P15" i="1" l="1"/>
  <c r="O16" i="1" s="1"/>
  <c r="P16" i="1" s="1"/>
  <c r="O17" i="1" s="1"/>
  <c r="H35" i="3"/>
  <c r="G36" i="3" s="1"/>
  <c r="I10" i="2"/>
  <c r="P17" i="1" l="1"/>
  <c r="O18" i="1"/>
  <c r="P18" i="1" s="1"/>
  <c r="O19" i="1" s="1"/>
  <c r="H36" i="3"/>
  <c r="G37" i="3" s="1"/>
  <c r="J10" i="2"/>
  <c r="K10" i="2"/>
  <c r="H11" i="2" s="1"/>
  <c r="I11" i="2" s="1"/>
  <c r="P19" i="1" l="1"/>
  <c r="O20" i="1"/>
  <c r="P20" i="1" s="1"/>
  <c r="O21" i="1" s="1"/>
  <c r="P21" i="1" s="1"/>
  <c r="O22" i="1" s="1"/>
  <c r="P22" i="1" s="1"/>
  <c r="O23" i="1" s="1"/>
  <c r="P23" i="1" s="1"/>
  <c r="O24" i="1" s="1"/>
  <c r="P24" i="1" s="1"/>
  <c r="O25" i="1" s="1"/>
  <c r="P25" i="1" s="1"/>
  <c r="O26" i="1" s="1"/>
  <c r="P26" i="1" s="1"/>
  <c r="O27" i="1" s="1"/>
  <c r="P27" i="1" s="1"/>
  <c r="O28" i="1" s="1"/>
  <c r="P28" i="1" s="1"/>
  <c r="O29" i="1" s="1"/>
  <c r="P29" i="1" s="1"/>
  <c r="O30" i="1" s="1"/>
  <c r="P30" i="1" s="1"/>
  <c r="O31" i="1" s="1"/>
  <c r="P31" i="1" s="1"/>
  <c r="O32" i="1" s="1"/>
  <c r="P32" i="1" s="1"/>
  <c r="O33" i="1" s="1"/>
  <c r="P33" i="1" s="1"/>
  <c r="O34" i="1" s="1"/>
  <c r="P34" i="1" s="1"/>
  <c r="O35" i="1" s="1"/>
  <c r="H37" i="3"/>
  <c r="G38" i="3" s="1"/>
  <c r="K11" i="2"/>
  <c r="H12" i="2" s="1"/>
  <c r="I12" i="2" s="1"/>
  <c r="J11" i="2"/>
  <c r="P35" i="1" l="1"/>
  <c r="O36" i="1" s="1"/>
  <c r="P36" i="1" s="1"/>
  <c r="O37" i="1" s="1"/>
  <c r="H38" i="3"/>
  <c r="G39" i="3" s="1"/>
  <c r="G40" i="3" s="1"/>
  <c r="G41" i="3" s="1"/>
  <c r="J12" i="2"/>
  <c r="K12" i="2"/>
  <c r="H13" i="2" s="1"/>
  <c r="I13" i="2" s="1"/>
  <c r="P37" i="1" l="1"/>
  <c r="R8" i="1"/>
  <c r="S8" i="1" s="1"/>
  <c r="R9" i="1" s="1"/>
  <c r="J9" i="3"/>
  <c r="K9" i="3" s="1"/>
  <c r="J10" i="3" s="1"/>
  <c r="K13" i="2"/>
  <c r="H14" i="2" s="1"/>
  <c r="I14" i="2" s="1"/>
  <c r="J13" i="2"/>
  <c r="S9" i="1" l="1"/>
  <c r="R10" i="1"/>
  <c r="S10" i="1" s="1"/>
  <c r="R11" i="1" s="1"/>
  <c r="K10" i="3"/>
  <c r="J11" i="3" s="1"/>
  <c r="K14" i="2"/>
  <c r="H15" i="2" s="1"/>
  <c r="I15" i="2" s="1"/>
  <c r="J14" i="2"/>
  <c r="S11" i="1" l="1"/>
  <c r="R12" i="1" s="1"/>
  <c r="S12" i="1" s="1"/>
  <c r="R13" i="1" s="1"/>
  <c r="S13" i="1" s="1"/>
  <c r="R14" i="1" s="1"/>
  <c r="S14" i="1" s="1"/>
  <c r="R15" i="1" s="1"/>
  <c r="S15" i="1" s="1"/>
  <c r="R16" i="1" s="1"/>
  <c r="S16" i="1" s="1"/>
  <c r="R17" i="1" s="1"/>
  <c r="S17" i="1" s="1"/>
  <c r="R18" i="1" s="1"/>
  <c r="S18" i="1" s="1"/>
  <c r="R19" i="1" s="1"/>
  <c r="S19" i="1" s="1"/>
  <c r="R20" i="1" s="1"/>
  <c r="S20" i="1" s="1"/>
  <c r="R21" i="1" s="1"/>
  <c r="S21" i="1" s="1"/>
  <c r="R22" i="1" s="1"/>
  <c r="S22" i="1" s="1"/>
  <c r="R23" i="1" s="1"/>
  <c r="S23" i="1" s="1"/>
  <c r="R24" i="1" s="1"/>
  <c r="S24" i="1" s="1"/>
  <c r="R25" i="1" s="1"/>
  <c r="S25" i="1" s="1"/>
  <c r="R26" i="1" s="1"/>
  <c r="S26" i="1" s="1"/>
  <c r="R27" i="1" s="1"/>
  <c r="S27" i="1" s="1"/>
  <c r="R28" i="1" s="1"/>
  <c r="S28" i="1" s="1"/>
  <c r="R29" i="1" s="1"/>
  <c r="S29" i="1" s="1"/>
  <c r="R30" i="1" s="1"/>
  <c r="S30" i="1" s="1"/>
  <c r="R31" i="1" s="1"/>
  <c r="S31" i="1" s="1"/>
  <c r="R32" i="1" s="1"/>
  <c r="S32" i="1" s="1"/>
  <c r="R33" i="1" s="1"/>
  <c r="S33" i="1" s="1"/>
  <c r="R34" i="1" s="1"/>
  <c r="S34" i="1" s="1"/>
  <c r="R35" i="1" s="1"/>
  <c r="K11" i="3"/>
  <c r="J12" i="3" s="1"/>
  <c r="K15" i="2"/>
  <c r="H16" i="2" s="1"/>
  <c r="I16" i="2" s="1"/>
  <c r="J15" i="2"/>
  <c r="S35" i="1" l="1"/>
  <c r="R36" i="1"/>
  <c r="S36" i="1" s="1"/>
  <c r="R37" i="1" s="1"/>
  <c r="K12" i="3"/>
  <c r="J13" i="3" s="1"/>
  <c r="J16" i="2"/>
  <c r="K16" i="2"/>
  <c r="H17" i="2" s="1"/>
  <c r="I17" i="2" s="1"/>
  <c r="S37" i="1" l="1"/>
  <c r="U8" i="1"/>
  <c r="V8" i="1" s="1"/>
  <c r="U9" i="1" s="1"/>
  <c r="K13" i="3"/>
  <c r="J14" i="3" s="1"/>
  <c r="K17" i="2"/>
  <c r="H18" i="2" s="1"/>
  <c r="I18" i="2" s="1"/>
  <c r="J17" i="2"/>
  <c r="V9" i="1" l="1"/>
  <c r="U10" i="1" s="1"/>
  <c r="K14" i="3"/>
  <c r="J15" i="3" s="1"/>
  <c r="K18" i="2"/>
  <c r="H19" i="2" s="1"/>
  <c r="I19" i="2" s="1"/>
  <c r="J18" i="2"/>
  <c r="V10" i="1" l="1"/>
  <c r="U11" i="1"/>
  <c r="K15" i="3"/>
  <c r="J16" i="3" s="1"/>
  <c r="J19" i="2"/>
  <c r="K19" i="2"/>
  <c r="H20" i="2" s="1"/>
  <c r="I20" i="2" s="1"/>
  <c r="V11" i="1" l="1"/>
  <c r="U12" i="1"/>
  <c r="V12" i="1" s="1"/>
  <c r="U13" i="1" s="1"/>
  <c r="K16" i="3"/>
  <c r="J17" i="3" s="1"/>
  <c r="J20" i="2"/>
  <c r="K20" i="2"/>
  <c r="H21" i="2" s="1"/>
  <c r="I21" i="2" s="1"/>
  <c r="V13" i="1" l="1"/>
  <c r="U14" i="1"/>
  <c r="K17" i="3"/>
  <c r="J18" i="3" s="1"/>
  <c r="J21" i="2"/>
  <c r="K21" i="2"/>
  <c r="H22" i="2" s="1"/>
  <c r="I22" i="2" s="1"/>
  <c r="V14" i="1" l="1"/>
  <c r="U15" i="1"/>
  <c r="K18" i="3"/>
  <c r="J19" i="3" s="1"/>
  <c r="J22" i="2"/>
  <c r="K22" i="2"/>
  <c r="H23" i="2" s="1"/>
  <c r="I23" i="2" s="1"/>
  <c r="V15" i="1" l="1"/>
  <c r="U16" i="1"/>
  <c r="V16" i="1" s="1"/>
  <c r="U17" i="1" s="1"/>
  <c r="K19" i="3"/>
  <c r="J20" i="3" s="1"/>
  <c r="J23" i="2"/>
  <c r="K23" i="2"/>
  <c r="H24" i="2" s="1"/>
  <c r="I24" i="2" s="1"/>
  <c r="V17" i="1" l="1"/>
  <c r="U18" i="1"/>
  <c r="K20" i="3"/>
  <c r="J21" i="3" s="1"/>
  <c r="K24" i="2"/>
  <c r="H25" i="2" s="1"/>
  <c r="I25" i="2" s="1"/>
  <c r="J24" i="2"/>
  <c r="V18" i="1" l="1"/>
  <c r="U19" i="1"/>
  <c r="K21" i="3"/>
  <c r="J22" i="3" s="1"/>
  <c r="K25" i="2"/>
  <c r="H26" i="2" s="1"/>
  <c r="I26" i="2" s="1"/>
  <c r="J25" i="2"/>
  <c r="V19" i="1" l="1"/>
  <c r="U20" i="1"/>
  <c r="V20" i="1" s="1"/>
  <c r="U21" i="1" s="1"/>
  <c r="K22" i="3"/>
  <c r="J23" i="3" s="1"/>
  <c r="K26" i="2"/>
  <c r="H27" i="2" s="1"/>
  <c r="I27" i="2" s="1"/>
  <c r="J26" i="2"/>
  <c r="V21" i="1" l="1"/>
  <c r="U22" i="1"/>
  <c r="V22" i="1" s="1"/>
  <c r="U23" i="1" s="1"/>
  <c r="K23" i="3"/>
  <c r="J24" i="3" s="1"/>
  <c r="K27" i="2"/>
  <c r="H28" i="2" s="1"/>
  <c r="I28" i="2" s="1"/>
  <c r="J27" i="2"/>
  <c r="V23" i="1" l="1"/>
  <c r="U24" i="1" s="1"/>
  <c r="V24" i="1" s="1"/>
  <c r="U25" i="1" s="1"/>
  <c r="V25" i="1" s="1"/>
  <c r="U26" i="1" s="1"/>
  <c r="V26" i="1" s="1"/>
  <c r="U27" i="1" s="1"/>
  <c r="K24" i="3"/>
  <c r="J25" i="3" s="1"/>
  <c r="K28" i="2"/>
  <c r="H29" i="2" s="1"/>
  <c r="I29" i="2" s="1"/>
  <c r="J28" i="2"/>
  <c r="V27" i="1" l="1"/>
  <c r="U28" i="1" s="1"/>
  <c r="V28" i="1" s="1"/>
  <c r="U29" i="1" s="1"/>
  <c r="V29" i="1" s="1"/>
  <c r="U30" i="1" s="1"/>
  <c r="K25" i="3"/>
  <c r="J26" i="3" s="1"/>
  <c r="K29" i="2"/>
  <c r="H30" i="2" s="1"/>
  <c r="I30" i="2" s="1"/>
  <c r="J29" i="2"/>
  <c r="V30" i="1" l="1"/>
  <c r="U31" i="1"/>
  <c r="K26" i="3"/>
  <c r="J27" i="3" s="1"/>
  <c r="K30" i="2"/>
  <c r="H31" i="2" s="1"/>
  <c r="I31" i="2" s="1"/>
  <c r="J30" i="2"/>
  <c r="V31" i="1" l="1"/>
  <c r="U32" i="1"/>
  <c r="V32" i="1" s="1"/>
  <c r="U33" i="1" s="1"/>
  <c r="K27" i="3"/>
  <c r="J28" i="3" s="1"/>
  <c r="K31" i="2"/>
  <c r="H32" i="2" s="1"/>
  <c r="I32" i="2" s="1"/>
  <c r="J31" i="2"/>
  <c r="V33" i="1" l="1"/>
  <c r="U34" i="1" s="1"/>
  <c r="K28" i="3"/>
  <c r="J29" i="3" s="1"/>
  <c r="K32" i="2"/>
  <c r="H33" i="2" s="1"/>
  <c r="I33" i="2" s="1"/>
  <c r="J32" i="2"/>
  <c r="V34" i="1" l="1"/>
  <c r="U35" i="1" s="1"/>
  <c r="V35" i="1" s="1"/>
  <c r="U36" i="1" s="1"/>
  <c r="V36" i="1" s="1"/>
  <c r="U37" i="1" s="1"/>
  <c r="K29" i="3"/>
  <c r="J30" i="3" s="1"/>
  <c r="K33" i="2"/>
  <c r="H34" i="2" s="1"/>
  <c r="I34" i="2" s="1"/>
  <c r="J33" i="2"/>
  <c r="V37" i="1" l="1"/>
  <c r="X8" i="1"/>
  <c r="Y8" i="1" s="1"/>
  <c r="X9" i="1" s="1"/>
  <c r="K30" i="3"/>
  <c r="J31" i="3" s="1"/>
  <c r="J34" i="2"/>
  <c r="K34" i="2"/>
  <c r="H35" i="2" s="1"/>
  <c r="I35" i="2" s="1"/>
  <c r="Y9" i="1" l="1"/>
  <c r="X10" i="1"/>
  <c r="Y10" i="1" s="1"/>
  <c r="X11" i="1" s="1"/>
  <c r="K31" i="3"/>
  <c r="J32" i="3" s="1"/>
  <c r="J35" i="2"/>
  <c r="K35" i="2"/>
  <c r="H36" i="2" s="1"/>
  <c r="I36" i="2" s="1"/>
  <c r="Y11" i="1" l="1"/>
  <c r="X12" i="1"/>
  <c r="Y12" i="1" s="1"/>
  <c r="X13" i="1" s="1"/>
  <c r="Y13" i="1" s="1"/>
  <c r="X14" i="1" s="1"/>
  <c r="Y14" i="1" s="1"/>
  <c r="X15" i="1" s="1"/>
  <c r="K32" i="3"/>
  <c r="J33" i="3" s="1"/>
  <c r="K36" i="2"/>
  <c r="H37" i="2" s="1"/>
  <c r="I37" i="2" s="1"/>
  <c r="J36" i="2"/>
  <c r="Y15" i="1" l="1"/>
  <c r="X16" i="1" s="1"/>
  <c r="Y16" i="1" s="1"/>
  <c r="X17" i="1" s="1"/>
  <c r="K33" i="3"/>
  <c r="J34" i="3" s="1"/>
  <c r="J37" i="2"/>
  <c r="K37" i="2"/>
  <c r="H38" i="2" s="1"/>
  <c r="Y17" i="1" l="1"/>
  <c r="X18" i="1" s="1"/>
  <c r="Y18" i="1" s="1"/>
  <c r="X19" i="1" s="1"/>
  <c r="K34" i="3"/>
  <c r="J35" i="3" s="1"/>
  <c r="I38" i="2"/>
  <c r="Y19" i="1" l="1"/>
  <c r="X20" i="1"/>
  <c r="Y20" i="1" s="1"/>
  <c r="X21" i="1" s="1"/>
  <c r="K35" i="3"/>
  <c r="J36" i="3" s="1"/>
  <c r="K38" i="2"/>
  <c r="M9" i="2" s="1"/>
  <c r="J38" i="2"/>
  <c r="J39" i="2" s="1"/>
  <c r="Y21" i="1" l="1"/>
  <c r="X22" i="1"/>
  <c r="Y22" i="1" s="1"/>
  <c r="X23" i="1" s="1"/>
  <c r="K36" i="3"/>
  <c r="J37" i="3" s="1"/>
  <c r="N9" i="2"/>
  <c r="Y23" i="1" l="1"/>
  <c r="X24" i="1" s="1"/>
  <c r="Y24" i="1" s="1"/>
  <c r="X25" i="1" s="1"/>
  <c r="K37" i="3"/>
  <c r="J38" i="3" s="1"/>
  <c r="O9" i="2"/>
  <c r="P9" i="2"/>
  <c r="M10" i="2" s="1"/>
  <c r="N10" i="2" s="1"/>
  <c r="Y25" i="1" l="1"/>
  <c r="X26" i="1"/>
  <c r="Y26" i="1" s="1"/>
  <c r="X27" i="1" s="1"/>
  <c r="Y27" i="1" s="1"/>
  <c r="X28" i="1" s="1"/>
  <c r="Y28" i="1" s="1"/>
  <c r="X29" i="1" s="1"/>
  <c r="Y29" i="1" s="1"/>
  <c r="X30" i="1" s="1"/>
  <c r="Y30" i="1" s="1"/>
  <c r="X31" i="1" s="1"/>
  <c r="Y31" i="1" s="1"/>
  <c r="X32" i="1" s="1"/>
  <c r="Y32" i="1" s="1"/>
  <c r="X33" i="1" s="1"/>
  <c r="Y33" i="1" s="1"/>
  <c r="X34" i="1" s="1"/>
  <c r="Y34" i="1" s="1"/>
  <c r="X35" i="1" s="1"/>
  <c r="K38" i="3"/>
  <c r="J39" i="3" s="1"/>
  <c r="J40" i="3" s="1"/>
  <c r="J41" i="3" s="1"/>
  <c r="O10" i="2"/>
  <c r="P10" i="2"/>
  <c r="M11" i="2" s="1"/>
  <c r="N11" i="2" s="1"/>
  <c r="Y35" i="1" l="1"/>
  <c r="X36" i="1" s="1"/>
  <c r="Y36" i="1" s="1"/>
  <c r="X37" i="1" s="1"/>
  <c r="M9" i="3"/>
  <c r="N9" i="3" s="1"/>
  <c r="M10" i="3" s="1"/>
  <c r="P11" i="2"/>
  <c r="M12" i="2" s="1"/>
  <c r="N12" i="2" s="1"/>
  <c r="O11" i="2"/>
  <c r="Y37" i="1" l="1"/>
  <c r="AA8" i="1" s="1"/>
  <c r="AB8" i="1" s="1"/>
  <c r="AA9" i="1" s="1"/>
  <c r="N10" i="3"/>
  <c r="M11" i="3" s="1"/>
  <c r="O12" i="2"/>
  <c r="P12" i="2"/>
  <c r="M13" i="2" s="1"/>
  <c r="N13" i="2" s="1"/>
  <c r="AB9" i="1" l="1"/>
  <c r="AA10" i="1" s="1"/>
  <c r="AB10" i="1" s="1"/>
  <c r="AA11" i="1" s="1"/>
  <c r="N11" i="3"/>
  <c r="M12" i="3" s="1"/>
  <c r="O13" i="2"/>
  <c r="P13" i="2"/>
  <c r="M14" i="2" s="1"/>
  <c r="N14" i="2" s="1"/>
  <c r="AB11" i="1" l="1"/>
  <c r="AA12" i="1" s="1"/>
  <c r="AB12" i="1" s="1"/>
  <c r="AA13" i="1" s="1"/>
  <c r="N12" i="3"/>
  <c r="M13" i="3" s="1"/>
  <c r="O14" i="2"/>
  <c r="P14" i="2"/>
  <c r="M15" i="2" s="1"/>
  <c r="N15" i="2" s="1"/>
  <c r="AB13" i="1" l="1"/>
  <c r="AA14" i="1"/>
  <c r="AB14" i="1" s="1"/>
  <c r="AA15" i="1" s="1"/>
  <c r="N13" i="3"/>
  <c r="M14" i="3" s="1"/>
  <c r="O15" i="2"/>
  <c r="P15" i="2"/>
  <c r="M16" i="2" s="1"/>
  <c r="N16" i="2" s="1"/>
  <c r="AB15" i="1" l="1"/>
  <c r="AA16" i="1"/>
  <c r="AB16" i="1" s="1"/>
  <c r="AA17" i="1" s="1"/>
  <c r="N14" i="3"/>
  <c r="M15" i="3" s="1"/>
  <c r="O16" i="2"/>
  <c r="P16" i="2"/>
  <c r="M17" i="2" s="1"/>
  <c r="N17" i="2" s="1"/>
  <c r="AB17" i="1" l="1"/>
  <c r="AA18" i="1"/>
  <c r="AB18" i="1" s="1"/>
  <c r="AA19" i="1" s="1"/>
  <c r="N15" i="3"/>
  <c r="M16" i="3" s="1"/>
  <c r="O17" i="2"/>
  <c r="P17" i="2"/>
  <c r="M18" i="2" s="1"/>
  <c r="N18" i="2" s="1"/>
  <c r="AB19" i="1" l="1"/>
  <c r="AA20" i="1" s="1"/>
  <c r="AB20" i="1" s="1"/>
  <c r="AA21" i="1" s="1"/>
  <c r="N16" i="3"/>
  <c r="M17" i="3" s="1"/>
  <c r="O18" i="2"/>
  <c r="P18" i="2"/>
  <c r="M19" i="2" s="1"/>
  <c r="N19" i="2" s="1"/>
  <c r="AB21" i="1" l="1"/>
  <c r="AA22" i="1"/>
  <c r="AB22" i="1" s="1"/>
  <c r="AA23" i="1" s="1"/>
  <c r="N17" i="3"/>
  <c r="M18" i="3" s="1"/>
  <c r="O19" i="2"/>
  <c r="P19" i="2"/>
  <c r="M20" i="2" s="1"/>
  <c r="N20" i="2" s="1"/>
  <c r="AB23" i="1" l="1"/>
  <c r="AA24" i="1" s="1"/>
  <c r="AB24" i="1" s="1"/>
  <c r="AA25" i="1" s="1"/>
  <c r="N18" i="3"/>
  <c r="M19" i="3" s="1"/>
  <c r="O20" i="2"/>
  <c r="P20" i="2"/>
  <c r="M21" i="2" s="1"/>
  <c r="N21" i="2" s="1"/>
  <c r="AB25" i="1" l="1"/>
  <c r="AA26" i="1"/>
  <c r="AB26" i="1" s="1"/>
  <c r="AA27" i="1" s="1"/>
  <c r="N19" i="3"/>
  <c r="M20" i="3" s="1"/>
  <c r="O21" i="2"/>
  <c r="P21" i="2"/>
  <c r="M22" i="2" s="1"/>
  <c r="N22" i="2" s="1"/>
  <c r="AB27" i="1" l="1"/>
  <c r="AA28" i="1" s="1"/>
  <c r="AB28" i="1" s="1"/>
  <c r="AA29" i="1" s="1"/>
  <c r="N20" i="3"/>
  <c r="M21" i="3" s="1"/>
  <c r="O22" i="2"/>
  <c r="P22" i="2"/>
  <c r="M23" i="2" s="1"/>
  <c r="N23" i="2" s="1"/>
  <c r="AB29" i="1" l="1"/>
  <c r="AA30" i="1" s="1"/>
  <c r="AB30" i="1" s="1"/>
  <c r="AA31" i="1" s="1"/>
  <c r="N21" i="3"/>
  <c r="M22" i="3" s="1"/>
  <c r="O23" i="2"/>
  <c r="P23" i="2"/>
  <c r="M24" i="2" s="1"/>
  <c r="N24" i="2" s="1"/>
  <c r="AB31" i="1" l="1"/>
  <c r="AA32" i="1" s="1"/>
  <c r="AB32" i="1" s="1"/>
  <c r="AA33" i="1" s="1"/>
  <c r="N22" i="3"/>
  <c r="M23" i="3" s="1"/>
  <c r="O24" i="2"/>
  <c r="P24" i="2"/>
  <c r="M25" i="2" s="1"/>
  <c r="N25" i="2" s="1"/>
  <c r="AB33" i="1" l="1"/>
  <c r="AA34" i="1"/>
  <c r="AB34" i="1" s="1"/>
  <c r="AA35" i="1" s="1"/>
  <c r="N23" i="3"/>
  <c r="M24" i="3" s="1"/>
  <c r="O25" i="2"/>
  <c r="P25" i="2"/>
  <c r="M26" i="2" s="1"/>
  <c r="N26" i="2" s="1"/>
  <c r="AB35" i="1" l="1"/>
  <c r="AA36" i="1"/>
  <c r="AB36" i="1" s="1"/>
  <c r="AA37" i="1" s="1"/>
  <c r="N24" i="3"/>
  <c r="M25" i="3" s="1"/>
  <c r="O26" i="2"/>
  <c r="P26" i="2"/>
  <c r="M27" i="2" s="1"/>
  <c r="N27" i="2" s="1"/>
  <c r="AB37" i="1" l="1"/>
  <c r="AD8" i="1" s="1"/>
  <c r="AE8" i="1" s="1"/>
  <c r="AD9" i="1" s="1"/>
  <c r="N25" i="3"/>
  <c r="M26" i="3" s="1"/>
  <c r="O27" i="2"/>
  <c r="P27" i="2"/>
  <c r="M28" i="2" s="1"/>
  <c r="N28" i="2" s="1"/>
  <c r="AE9" i="1" l="1"/>
  <c r="AD10" i="1" s="1"/>
  <c r="AE10" i="1" s="1"/>
  <c r="AD11" i="1" s="1"/>
  <c r="N26" i="3"/>
  <c r="M27" i="3" s="1"/>
  <c r="O28" i="2"/>
  <c r="P28" i="2"/>
  <c r="M29" i="2" s="1"/>
  <c r="N29" i="2" s="1"/>
  <c r="AE11" i="1" l="1"/>
  <c r="AD12" i="1"/>
  <c r="AE12" i="1" s="1"/>
  <c r="AD13" i="1" s="1"/>
  <c r="N27" i="3"/>
  <c r="M28" i="3" s="1"/>
  <c r="O29" i="2"/>
  <c r="P29" i="2"/>
  <c r="M30" i="2" s="1"/>
  <c r="N30" i="2" s="1"/>
  <c r="AE13" i="1" l="1"/>
  <c r="AD14" i="1" s="1"/>
  <c r="AE14" i="1" s="1"/>
  <c r="AD15" i="1" s="1"/>
  <c r="N28" i="3"/>
  <c r="M29" i="3" s="1"/>
  <c r="O30" i="2"/>
  <c r="P30" i="2"/>
  <c r="M31" i="2" s="1"/>
  <c r="N31" i="2" s="1"/>
  <c r="AE15" i="1" l="1"/>
  <c r="AD16" i="1"/>
  <c r="AE16" i="1" s="1"/>
  <c r="AD17" i="1" s="1"/>
  <c r="N29" i="3"/>
  <c r="M30" i="3" s="1"/>
  <c r="O31" i="2"/>
  <c r="P31" i="2"/>
  <c r="M32" i="2" s="1"/>
  <c r="N32" i="2" s="1"/>
  <c r="AE17" i="1" l="1"/>
  <c r="AD18" i="1" s="1"/>
  <c r="AE18" i="1" s="1"/>
  <c r="AD19" i="1" s="1"/>
  <c r="N30" i="3"/>
  <c r="M31" i="3" s="1"/>
  <c r="O32" i="2"/>
  <c r="P32" i="2"/>
  <c r="M33" i="2" s="1"/>
  <c r="N33" i="2" s="1"/>
  <c r="AE19" i="1" l="1"/>
  <c r="AD20" i="1"/>
  <c r="AE20" i="1" s="1"/>
  <c r="AD21" i="1" s="1"/>
  <c r="N31" i="3"/>
  <c r="M32" i="3" s="1"/>
  <c r="O33" i="2"/>
  <c r="P33" i="2"/>
  <c r="M34" i="2" s="1"/>
  <c r="N34" i="2" s="1"/>
  <c r="AE21" i="1" l="1"/>
  <c r="AD22" i="1"/>
  <c r="AE22" i="1" s="1"/>
  <c r="AD23" i="1" s="1"/>
  <c r="N32" i="3"/>
  <c r="M33" i="3" s="1"/>
  <c r="O34" i="2"/>
  <c r="P34" i="2"/>
  <c r="M35" i="2" s="1"/>
  <c r="N35" i="2" s="1"/>
  <c r="AE23" i="1" l="1"/>
  <c r="AD24" i="1"/>
  <c r="AE24" i="1" s="1"/>
  <c r="AD25" i="1" s="1"/>
  <c r="N33" i="3"/>
  <c r="M34" i="3" s="1"/>
  <c r="P35" i="2"/>
  <c r="M36" i="2" s="1"/>
  <c r="N36" i="2" s="1"/>
  <c r="O35" i="2"/>
  <c r="AE25" i="1" l="1"/>
  <c r="AD26" i="1"/>
  <c r="AE26" i="1" s="1"/>
  <c r="AD27" i="1" s="1"/>
  <c r="N34" i="3"/>
  <c r="M35" i="3" s="1"/>
  <c r="P36" i="2"/>
  <c r="M37" i="2" s="1"/>
  <c r="N37" i="2" s="1"/>
  <c r="O36" i="2"/>
  <c r="AE27" i="1" l="1"/>
  <c r="AD28" i="1"/>
  <c r="AE28" i="1" s="1"/>
  <c r="AD29" i="1" s="1"/>
  <c r="N35" i="3"/>
  <c r="M36" i="3" s="1"/>
  <c r="P37" i="2"/>
  <c r="M38" i="2" s="1"/>
  <c r="O37" i="2"/>
  <c r="AE29" i="1" l="1"/>
  <c r="AD30" i="1" s="1"/>
  <c r="AE30" i="1" s="1"/>
  <c r="AD31" i="1" s="1"/>
  <c r="N36" i="3"/>
  <c r="M37" i="3" s="1"/>
  <c r="N38" i="2"/>
  <c r="AE31" i="1" l="1"/>
  <c r="AD32" i="1" s="1"/>
  <c r="AE32" i="1" s="1"/>
  <c r="AD33" i="1" s="1"/>
  <c r="N37" i="3"/>
  <c r="M38" i="3" s="1"/>
  <c r="P38" i="2"/>
  <c r="R9" i="2" s="1"/>
  <c r="O38" i="2"/>
  <c r="O39" i="2" s="1"/>
  <c r="AE33" i="1" l="1"/>
  <c r="AD34" i="1"/>
  <c r="AE34" i="1" s="1"/>
  <c r="AD35" i="1" s="1"/>
  <c r="N38" i="3"/>
  <c r="M39" i="3" s="1"/>
  <c r="M40" i="3" s="1"/>
  <c r="M41" i="3" s="1"/>
  <c r="S9" i="2"/>
  <c r="AE35" i="1" l="1"/>
  <c r="AD36" i="1"/>
  <c r="AE36" i="1" s="1"/>
  <c r="AD37" i="1" s="1"/>
  <c r="P9" i="3"/>
  <c r="Q9" i="3" s="1"/>
  <c r="T9" i="2"/>
  <c r="U9" i="2"/>
  <c r="R10" i="2" s="1"/>
  <c r="S10" i="2" s="1"/>
  <c r="AE37" i="1" l="1"/>
  <c r="AG8" i="1" s="1"/>
  <c r="AH8" i="1" s="1"/>
  <c r="AG9" i="1" s="1"/>
  <c r="P10" i="3"/>
  <c r="Q10" i="3" s="1"/>
  <c r="P11" i="3" s="1"/>
  <c r="U10" i="2"/>
  <c r="R11" i="2" s="1"/>
  <c r="S11" i="2" s="1"/>
  <c r="T10" i="2"/>
  <c r="AH9" i="1" l="1"/>
  <c r="AG10" i="1" s="1"/>
  <c r="AH10" i="1" s="1"/>
  <c r="AG11" i="1" s="1"/>
  <c r="Q11" i="3"/>
  <c r="P12" i="3" s="1"/>
  <c r="U11" i="2"/>
  <c r="R12" i="2" s="1"/>
  <c r="S12" i="2" s="1"/>
  <c r="T11" i="2"/>
  <c r="AH11" i="1" l="1"/>
  <c r="AG12" i="1"/>
  <c r="AH12" i="1" s="1"/>
  <c r="AG13" i="1" s="1"/>
  <c r="Q12" i="3"/>
  <c r="P13" i="3" s="1"/>
  <c r="U12" i="2"/>
  <c r="R13" i="2" s="1"/>
  <c r="S13" i="2" s="1"/>
  <c r="T12" i="2"/>
  <c r="AH13" i="1" l="1"/>
  <c r="AG14" i="1" s="1"/>
  <c r="AH14" i="1" s="1"/>
  <c r="AG15" i="1" s="1"/>
  <c r="Q13" i="3"/>
  <c r="P14" i="3" s="1"/>
  <c r="U13" i="2"/>
  <c r="R14" i="2" s="1"/>
  <c r="S14" i="2" s="1"/>
  <c r="T13" i="2"/>
  <c r="AH15" i="1" l="1"/>
  <c r="AG16" i="1"/>
  <c r="AH16" i="1" s="1"/>
  <c r="AG17" i="1" s="1"/>
  <c r="Q14" i="3"/>
  <c r="P15" i="3" s="1"/>
  <c r="T14" i="2"/>
  <c r="U14" i="2"/>
  <c r="R15" i="2" s="1"/>
  <c r="S15" i="2" s="1"/>
  <c r="AH17" i="1" l="1"/>
  <c r="AG18" i="1" s="1"/>
  <c r="AH18" i="1" s="1"/>
  <c r="AG19" i="1" s="1"/>
  <c r="Q15" i="3"/>
  <c r="P16" i="3" s="1"/>
  <c r="U15" i="2"/>
  <c r="R16" i="2" s="1"/>
  <c r="S16" i="2" s="1"/>
  <c r="T15" i="2"/>
  <c r="AH19" i="1" l="1"/>
  <c r="AG20" i="1" s="1"/>
  <c r="AH20" i="1" s="1"/>
  <c r="AG21" i="1" s="1"/>
  <c r="Q16" i="3"/>
  <c r="P17" i="3" s="1"/>
  <c r="U16" i="2"/>
  <c r="R17" i="2" s="1"/>
  <c r="S17" i="2" s="1"/>
  <c r="T16" i="2"/>
  <c r="AH21" i="1" l="1"/>
  <c r="AG22" i="1"/>
  <c r="AH22" i="1" s="1"/>
  <c r="AG23" i="1" s="1"/>
  <c r="Q17" i="3"/>
  <c r="P18" i="3" s="1"/>
  <c r="U17" i="2"/>
  <c r="R18" i="2" s="1"/>
  <c r="S18" i="2" s="1"/>
  <c r="T17" i="2"/>
  <c r="AH23" i="1" l="1"/>
  <c r="AG24" i="1" s="1"/>
  <c r="AH24" i="1" s="1"/>
  <c r="AG25" i="1" s="1"/>
  <c r="Q18" i="3"/>
  <c r="P19" i="3" s="1"/>
  <c r="U18" i="2"/>
  <c r="R19" i="2" s="1"/>
  <c r="S19" i="2" s="1"/>
  <c r="T18" i="2"/>
  <c r="AH25" i="1" l="1"/>
  <c r="AG26" i="1"/>
  <c r="AH26" i="1" s="1"/>
  <c r="AG27" i="1" s="1"/>
  <c r="Q19" i="3"/>
  <c r="P20" i="3" s="1"/>
  <c r="U19" i="2"/>
  <c r="R20" i="2" s="1"/>
  <c r="S20" i="2" s="1"/>
  <c r="T19" i="2"/>
  <c r="AH27" i="1" l="1"/>
  <c r="AG28" i="1" s="1"/>
  <c r="AH28" i="1" s="1"/>
  <c r="AG29" i="1" s="1"/>
  <c r="Q20" i="3"/>
  <c r="P21" i="3" s="1"/>
  <c r="T20" i="2"/>
  <c r="U20" i="2"/>
  <c r="R21" i="2" s="1"/>
  <c r="S21" i="2" s="1"/>
  <c r="AH29" i="1" l="1"/>
  <c r="AG30" i="1"/>
  <c r="AH30" i="1" s="1"/>
  <c r="AG31" i="1" s="1"/>
  <c r="Q21" i="3"/>
  <c r="P22" i="3" s="1"/>
  <c r="T21" i="2"/>
  <c r="U21" i="2"/>
  <c r="R22" i="2" s="1"/>
  <c r="S22" i="2" s="1"/>
  <c r="AH31" i="1" l="1"/>
  <c r="AG32" i="1" s="1"/>
  <c r="AH32" i="1" s="1"/>
  <c r="AG33" i="1" s="1"/>
  <c r="Q22" i="3"/>
  <c r="P23" i="3" s="1"/>
  <c r="U22" i="2"/>
  <c r="R23" i="2" s="1"/>
  <c r="S23" i="2" s="1"/>
  <c r="T22" i="2"/>
  <c r="AH33" i="1" l="1"/>
  <c r="AG34" i="1" s="1"/>
  <c r="AH34" i="1" s="1"/>
  <c r="AG35" i="1" s="1"/>
  <c r="Q23" i="3"/>
  <c r="P24" i="3" s="1"/>
  <c r="U23" i="2"/>
  <c r="R24" i="2" s="1"/>
  <c r="S24" i="2" s="1"/>
  <c r="T23" i="2"/>
  <c r="AH35" i="1" l="1"/>
  <c r="AG36" i="1"/>
  <c r="AH36" i="1" s="1"/>
  <c r="AG37" i="1" s="1"/>
  <c r="Q24" i="3"/>
  <c r="P25" i="3" s="1"/>
  <c r="U24" i="2"/>
  <c r="R25" i="2" s="1"/>
  <c r="S25" i="2" s="1"/>
  <c r="T24" i="2"/>
  <c r="AH37" i="1" l="1"/>
  <c r="AJ8" i="1"/>
  <c r="AK8" i="1" s="1"/>
  <c r="AJ9" i="1" s="1"/>
  <c r="Q25" i="3"/>
  <c r="P26" i="3" s="1"/>
  <c r="U25" i="2"/>
  <c r="R26" i="2" s="1"/>
  <c r="S26" i="2" s="1"/>
  <c r="T25" i="2"/>
  <c r="AK9" i="1" l="1"/>
  <c r="AJ10" i="1"/>
  <c r="AK10" i="1" s="1"/>
  <c r="AJ11" i="1" s="1"/>
  <c r="Q26" i="3"/>
  <c r="P27" i="3" s="1"/>
  <c r="T26" i="2"/>
  <c r="U26" i="2"/>
  <c r="R27" i="2" s="1"/>
  <c r="S27" i="2" s="1"/>
  <c r="AK11" i="1" l="1"/>
  <c r="AJ12" i="1"/>
  <c r="Q27" i="3"/>
  <c r="P28" i="3" s="1"/>
  <c r="U27" i="2"/>
  <c r="R28" i="2" s="1"/>
  <c r="S28" i="2" s="1"/>
  <c r="T27" i="2"/>
  <c r="AK12" i="1" l="1"/>
  <c r="AJ13" i="1" s="1"/>
  <c r="Q28" i="3"/>
  <c r="P29" i="3" s="1"/>
  <c r="U28" i="2"/>
  <c r="R29" i="2" s="1"/>
  <c r="S29" i="2" s="1"/>
  <c r="T28" i="2"/>
  <c r="AK13" i="1" l="1"/>
  <c r="AJ14" i="1"/>
  <c r="AK14" i="1" s="1"/>
  <c r="AJ15" i="1" s="1"/>
  <c r="Q29" i="3"/>
  <c r="P30" i="3" s="1"/>
  <c r="U29" i="2"/>
  <c r="R30" i="2" s="1"/>
  <c r="S30" i="2" s="1"/>
  <c r="T29" i="2"/>
  <c r="AK15" i="1" l="1"/>
  <c r="AJ16" i="1"/>
  <c r="AK16" i="1" s="1"/>
  <c r="AJ17" i="1" s="1"/>
  <c r="Q30" i="3"/>
  <c r="P31" i="3" s="1"/>
  <c r="U30" i="2"/>
  <c r="R31" i="2" s="1"/>
  <c r="S31" i="2" s="1"/>
  <c r="T30" i="2"/>
  <c r="AK17" i="1" l="1"/>
  <c r="AJ18" i="1" s="1"/>
  <c r="AK18" i="1" s="1"/>
  <c r="AJ19" i="1" s="1"/>
  <c r="Q31" i="3"/>
  <c r="P32" i="3" s="1"/>
  <c r="U31" i="2"/>
  <c r="R32" i="2" s="1"/>
  <c r="S32" i="2" s="1"/>
  <c r="T31" i="2"/>
  <c r="AK19" i="1" l="1"/>
  <c r="AJ20" i="1" s="1"/>
  <c r="AK20" i="1" s="1"/>
  <c r="AJ21" i="1" s="1"/>
  <c r="Q32" i="3"/>
  <c r="P33" i="3" s="1"/>
  <c r="U32" i="2"/>
  <c r="R33" i="2" s="1"/>
  <c r="S33" i="2" s="1"/>
  <c r="T32" i="2"/>
  <c r="AK21" i="1" l="1"/>
  <c r="AJ22" i="1" s="1"/>
  <c r="AK22" i="1" s="1"/>
  <c r="AJ23" i="1" s="1"/>
  <c r="Q33" i="3"/>
  <c r="P34" i="3" s="1"/>
  <c r="T33" i="2"/>
  <c r="U33" i="2"/>
  <c r="R34" i="2" s="1"/>
  <c r="S34" i="2" s="1"/>
  <c r="AK23" i="1" l="1"/>
  <c r="AJ24" i="1"/>
  <c r="AK24" i="1" s="1"/>
  <c r="AJ25" i="1" s="1"/>
  <c r="Q34" i="3"/>
  <c r="P35" i="3" s="1"/>
  <c r="U34" i="2"/>
  <c r="R35" i="2" s="1"/>
  <c r="S35" i="2" s="1"/>
  <c r="T34" i="2"/>
  <c r="AK25" i="1" l="1"/>
  <c r="AJ26" i="1"/>
  <c r="AK26" i="1" s="1"/>
  <c r="AJ27" i="1" s="1"/>
  <c r="Q35" i="3"/>
  <c r="P36" i="3" s="1"/>
  <c r="T35" i="2"/>
  <c r="U35" i="2"/>
  <c r="R36" i="2" s="1"/>
  <c r="S36" i="2" s="1"/>
  <c r="AK27" i="1" l="1"/>
  <c r="AJ28" i="1"/>
  <c r="AK28" i="1" s="1"/>
  <c r="AJ29" i="1" s="1"/>
  <c r="Q36" i="3"/>
  <c r="P37" i="3" s="1"/>
  <c r="T36" i="2"/>
  <c r="U36" i="2"/>
  <c r="R37" i="2" s="1"/>
  <c r="S37" i="2" s="1"/>
  <c r="AK29" i="1" l="1"/>
  <c r="AJ30" i="1" s="1"/>
  <c r="AK30" i="1" s="1"/>
  <c r="AJ31" i="1" s="1"/>
  <c r="AK31" i="1" s="1"/>
  <c r="AJ32" i="1" s="1"/>
  <c r="AK32" i="1" s="1"/>
  <c r="AJ33" i="1" s="1"/>
  <c r="Q37" i="3"/>
  <c r="P38" i="3" s="1"/>
  <c r="T37" i="2"/>
  <c r="U37" i="2"/>
  <c r="R38" i="2" s="1"/>
  <c r="AK33" i="1" l="1"/>
  <c r="AJ34" i="1"/>
  <c r="AK34" i="1" s="1"/>
  <c r="AJ35" i="1" s="1"/>
  <c r="Q38" i="3"/>
  <c r="P39" i="3" s="1"/>
  <c r="P40" i="3" s="1"/>
  <c r="P41" i="3" s="1"/>
  <c r="S38" i="2"/>
  <c r="AK35" i="1" l="1"/>
  <c r="AJ36" i="1" s="1"/>
  <c r="AK36" i="1" s="1"/>
  <c r="AJ37" i="1" s="1"/>
  <c r="S9" i="3"/>
  <c r="T9" i="3" s="1"/>
  <c r="S10" i="3" s="1"/>
  <c r="U38" i="2"/>
  <c r="W9" i="2" s="1"/>
  <c r="X9" i="2" s="1"/>
  <c r="T38" i="2"/>
  <c r="T39" i="2" s="1"/>
  <c r="AK37" i="1" l="1"/>
  <c r="F39" i="1"/>
  <c r="T10" i="3"/>
  <c r="S11" i="3" s="1"/>
  <c r="Z9" i="2"/>
  <c r="W10" i="2" s="1"/>
  <c r="X10" i="2" s="1"/>
  <c r="Y9" i="2"/>
  <c r="T11" i="3" l="1"/>
  <c r="S12" i="3" s="1"/>
  <c r="Y10" i="2"/>
  <c r="Z10" i="2"/>
  <c r="W11" i="2" s="1"/>
  <c r="X11" i="2" s="1"/>
  <c r="T12" i="3" l="1"/>
  <c r="S13" i="3" s="1"/>
  <c r="Z11" i="2"/>
  <c r="W12" i="2" s="1"/>
  <c r="X12" i="2" s="1"/>
  <c r="Y11" i="2"/>
  <c r="T13" i="3" l="1"/>
  <c r="S14" i="3" s="1"/>
  <c r="Y12" i="2"/>
  <c r="Z12" i="2"/>
  <c r="W13" i="2" s="1"/>
  <c r="X13" i="2" s="1"/>
  <c r="T14" i="3" l="1"/>
  <c r="S15" i="3" s="1"/>
  <c r="Z13" i="2"/>
  <c r="W14" i="2" s="1"/>
  <c r="X14" i="2" s="1"/>
  <c r="Y13" i="2"/>
  <c r="T15" i="3" l="1"/>
  <c r="S16" i="3" s="1"/>
  <c r="Z14" i="2"/>
  <c r="W15" i="2" s="1"/>
  <c r="X15" i="2" s="1"/>
  <c r="Y14" i="2"/>
  <c r="T16" i="3" l="1"/>
  <c r="S17" i="3" s="1"/>
  <c r="Y15" i="2"/>
  <c r="Z15" i="2"/>
  <c r="W16" i="2" s="1"/>
  <c r="X16" i="2" s="1"/>
  <c r="T17" i="3" l="1"/>
  <c r="S18" i="3" s="1"/>
  <c r="Z16" i="2"/>
  <c r="W17" i="2" s="1"/>
  <c r="X17" i="2" s="1"/>
  <c r="Y16" i="2"/>
  <c r="T18" i="3" l="1"/>
  <c r="S19" i="3" s="1"/>
  <c r="Z17" i="2"/>
  <c r="W18" i="2" s="1"/>
  <c r="X18" i="2" s="1"/>
  <c r="Y17" i="2"/>
  <c r="T19" i="3" l="1"/>
  <c r="S20" i="3" s="1"/>
  <c r="Z18" i="2"/>
  <c r="W19" i="2" s="1"/>
  <c r="X19" i="2" s="1"/>
  <c r="Y18" i="2"/>
  <c r="T20" i="3" l="1"/>
  <c r="S21" i="3" s="1"/>
  <c r="Y19" i="2"/>
  <c r="Z19" i="2"/>
  <c r="W20" i="2" s="1"/>
  <c r="X20" i="2" s="1"/>
  <c r="T21" i="3" l="1"/>
  <c r="S22" i="3" s="1"/>
  <c r="Z20" i="2"/>
  <c r="W21" i="2" s="1"/>
  <c r="X21" i="2" s="1"/>
  <c r="Y20" i="2"/>
  <c r="T22" i="3" l="1"/>
  <c r="S23" i="3" s="1"/>
  <c r="Z21" i="2"/>
  <c r="W22" i="2" s="1"/>
  <c r="X22" i="2" s="1"/>
  <c r="Y21" i="2"/>
  <c r="T23" i="3" l="1"/>
  <c r="S24" i="3" s="1"/>
  <c r="Y22" i="2"/>
  <c r="Z22" i="2"/>
  <c r="W23" i="2" s="1"/>
  <c r="X23" i="2" s="1"/>
  <c r="T24" i="3" l="1"/>
  <c r="S25" i="3" s="1"/>
  <c r="Z23" i="2"/>
  <c r="W24" i="2" s="1"/>
  <c r="X24" i="2" s="1"/>
  <c r="Y23" i="2"/>
  <c r="T25" i="3" l="1"/>
  <c r="S26" i="3" s="1"/>
  <c r="Z24" i="2"/>
  <c r="W25" i="2" s="1"/>
  <c r="X25" i="2" s="1"/>
  <c r="Y24" i="2"/>
  <c r="T26" i="3" l="1"/>
  <c r="S27" i="3" s="1"/>
  <c r="Z25" i="2"/>
  <c r="W26" i="2" s="1"/>
  <c r="X26" i="2" s="1"/>
  <c r="Y25" i="2"/>
  <c r="T27" i="3" l="1"/>
  <c r="S28" i="3" s="1"/>
  <c r="Z26" i="2"/>
  <c r="W27" i="2" s="1"/>
  <c r="X27" i="2" s="1"/>
  <c r="Y26" i="2"/>
  <c r="T28" i="3" l="1"/>
  <c r="S29" i="3" s="1"/>
  <c r="Z27" i="2"/>
  <c r="W28" i="2" s="1"/>
  <c r="X28" i="2" s="1"/>
  <c r="Y27" i="2"/>
  <c r="T29" i="3" l="1"/>
  <c r="S30" i="3" s="1"/>
  <c r="Z28" i="2"/>
  <c r="W29" i="2" s="1"/>
  <c r="X29" i="2" s="1"/>
  <c r="Y28" i="2"/>
  <c r="T30" i="3" l="1"/>
  <c r="S31" i="3" s="1"/>
  <c r="Z29" i="2"/>
  <c r="W30" i="2" s="1"/>
  <c r="X30" i="2" s="1"/>
  <c r="Y29" i="2"/>
  <c r="T31" i="3" l="1"/>
  <c r="S32" i="3" s="1"/>
  <c r="Y30" i="2"/>
  <c r="Z30" i="2"/>
  <c r="W31" i="2" s="1"/>
  <c r="X31" i="2" s="1"/>
  <c r="T32" i="3" l="1"/>
  <c r="S33" i="3" s="1"/>
  <c r="Z31" i="2"/>
  <c r="W32" i="2" s="1"/>
  <c r="X32" i="2" s="1"/>
  <c r="Y31" i="2"/>
  <c r="T33" i="3" l="1"/>
  <c r="S34" i="3" s="1"/>
  <c r="Z32" i="2"/>
  <c r="W33" i="2" s="1"/>
  <c r="X33" i="2" s="1"/>
  <c r="Y32" i="2"/>
  <c r="T34" i="3" l="1"/>
  <c r="S35" i="3" s="1"/>
  <c r="Z33" i="2"/>
  <c r="W34" i="2" s="1"/>
  <c r="X34" i="2" s="1"/>
  <c r="Y33" i="2"/>
  <c r="T35" i="3" l="1"/>
  <c r="S36" i="3" s="1"/>
  <c r="Y34" i="2"/>
  <c r="Z34" i="2"/>
  <c r="W35" i="2" s="1"/>
  <c r="X35" i="2" s="1"/>
  <c r="T36" i="3" l="1"/>
  <c r="S37" i="3" s="1"/>
  <c r="Y35" i="2"/>
  <c r="Z35" i="2"/>
  <c r="W36" i="2" s="1"/>
  <c r="X36" i="2" s="1"/>
  <c r="T37" i="3" l="1"/>
  <c r="S38" i="3" s="1"/>
  <c r="Y36" i="2"/>
  <c r="Z36" i="2"/>
  <c r="W37" i="2" s="1"/>
  <c r="X37" i="2" s="1"/>
  <c r="T38" i="3" l="1"/>
  <c r="S39" i="3" s="1"/>
  <c r="S40" i="3" s="1"/>
  <c r="S41" i="3" s="1"/>
  <c r="Z37" i="2"/>
  <c r="W38" i="2" s="1"/>
  <c r="Y37" i="2"/>
  <c r="V9" i="3" l="1"/>
  <c r="W9" i="3" s="1"/>
  <c r="V10" i="3" s="1"/>
  <c r="X38" i="2"/>
  <c r="W10" i="3" l="1"/>
  <c r="V11" i="3" s="1"/>
  <c r="Z38" i="2"/>
  <c r="AB9" i="2" s="1"/>
  <c r="AC9" i="2" s="1"/>
  <c r="Y38" i="2"/>
  <c r="Y39" i="2" s="1"/>
  <c r="W11" i="3" l="1"/>
  <c r="V12" i="3" s="1"/>
  <c r="AE9" i="2"/>
  <c r="AB10" i="2" s="1"/>
  <c r="AC10" i="2" s="1"/>
  <c r="AD9" i="2"/>
  <c r="W12" i="3" l="1"/>
  <c r="V13" i="3" s="1"/>
  <c r="AE10" i="2"/>
  <c r="AB11" i="2" s="1"/>
  <c r="AC11" i="2" s="1"/>
  <c r="AD10" i="2"/>
  <c r="W13" i="3" l="1"/>
  <c r="V14" i="3" s="1"/>
  <c r="AD11" i="2"/>
  <c r="AE11" i="2"/>
  <c r="AB12" i="2" s="1"/>
  <c r="AC12" i="2" s="1"/>
  <c r="W14" i="3" l="1"/>
  <c r="V15" i="3" s="1"/>
  <c r="AD12" i="2"/>
  <c r="AE12" i="2"/>
  <c r="AB13" i="2" s="1"/>
  <c r="AC13" i="2" s="1"/>
  <c r="W15" i="3" l="1"/>
  <c r="V16" i="3" s="1"/>
  <c r="AE13" i="2"/>
  <c r="AB14" i="2" s="1"/>
  <c r="AC14" i="2" s="1"/>
  <c r="AD13" i="2"/>
  <c r="W16" i="3" l="1"/>
  <c r="V17" i="3" s="1"/>
  <c r="AD14" i="2"/>
  <c r="AE14" i="2"/>
  <c r="AB15" i="2" s="1"/>
  <c r="AC15" i="2" s="1"/>
  <c r="W17" i="3" l="1"/>
  <c r="V18" i="3" s="1"/>
  <c r="AE15" i="2"/>
  <c r="AB16" i="2" s="1"/>
  <c r="AC16" i="2" s="1"/>
  <c r="AD15" i="2"/>
  <c r="W18" i="3" l="1"/>
  <c r="V19" i="3" s="1"/>
  <c r="AD16" i="2"/>
  <c r="AE16" i="2"/>
  <c r="AB17" i="2" s="1"/>
  <c r="AC17" i="2" s="1"/>
  <c r="W19" i="3" l="1"/>
  <c r="V20" i="3" s="1"/>
  <c r="AE17" i="2"/>
  <c r="AB18" i="2" s="1"/>
  <c r="AC18" i="2" s="1"/>
  <c r="AD17" i="2"/>
  <c r="W20" i="3" l="1"/>
  <c r="V21" i="3" s="1"/>
  <c r="AE18" i="2"/>
  <c r="AB19" i="2" s="1"/>
  <c r="AC19" i="2" s="1"/>
  <c r="AD18" i="2"/>
  <c r="W21" i="3" l="1"/>
  <c r="V22" i="3" s="1"/>
  <c r="AE19" i="2"/>
  <c r="AB20" i="2" s="1"/>
  <c r="AC20" i="2" s="1"/>
  <c r="AD19" i="2"/>
  <c r="W22" i="3" l="1"/>
  <c r="V23" i="3" s="1"/>
  <c r="AD20" i="2"/>
  <c r="AE20" i="2"/>
  <c r="AB21" i="2" s="1"/>
  <c r="AC21" i="2" s="1"/>
  <c r="W23" i="3" l="1"/>
  <c r="V24" i="3" s="1"/>
  <c r="AE21" i="2"/>
  <c r="AB22" i="2" s="1"/>
  <c r="AC22" i="2" s="1"/>
  <c r="AD21" i="2"/>
  <c r="W24" i="3" l="1"/>
  <c r="V25" i="3" s="1"/>
  <c r="AE22" i="2"/>
  <c r="AB23" i="2" s="1"/>
  <c r="AC23" i="2" s="1"/>
  <c r="AD22" i="2"/>
  <c r="W25" i="3" l="1"/>
  <c r="V26" i="3" s="1"/>
  <c r="AE23" i="2"/>
  <c r="AB24" i="2" s="1"/>
  <c r="AC24" i="2" s="1"/>
  <c r="AD23" i="2"/>
  <c r="W26" i="3" l="1"/>
  <c r="V27" i="3" s="1"/>
  <c r="AE24" i="2"/>
  <c r="AB25" i="2" s="1"/>
  <c r="AC25" i="2" s="1"/>
  <c r="AD24" i="2"/>
  <c r="W27" i="3" l="1"/>
  <c r="V28" i="3" s="1"/>
  <c r="AE25" i="2"/>
  <c r="AB26" i="2" s="1"/>
  <c r="AC26" i="2" s="1"/>
  <c r="AD25" i="2"/>
  <c r="W28" i="3" l="1"/>
  <c r="V29" i="3" s="1"/>
  <c r="AE26" i="2"/>
  <c r="AB27" i="2" s="1"/>
  <c r="AC27" i="2" s="1"/>
  <c r="AD26" i="2"/>
  <c r="W29" i="3" l="1"/>
  <c r="V30" i="3" s="1"/>
  <c r="AD27" i="2"/>
  <c r="AE27" i="2"/>
  <c r="AB28" i="2" s="1"/>
  <c r="AC28" i="2" s="1"/>
  <c r="W30" i="3" l="1"/>
  <c r="V31" i="3" s="1"/>
  <c r="AE28" i="2"/>
  <c r="AB29" i="2" s="1"/>
  <c r="AC29" i="2" s="1"/>
  <c r="AD28" i="2"/>
  <c r="W31" i="3" l="1"/>
  <c r="V32" i="3" s="1"/>
  <c r="AE29" i="2"/>
  <c r="AB30" i="2" s="1"/>
  <c r="AC30" i="2" s="1"/>
  <c r="AD29" i="2"/>
  <c r="W32" i="3" l="1"/>
  <c r="V33" i="3" s="1"/>
  <c r="AE30" i="2"/>
  <c r="AB31" i="2" s="1"/>
  <c r="AC31" i="2" s="1"/>
  <c r="AD30" i="2"/>
  <c r="W33" i="3" l="1"/>
  <c r="V34" i="3" s="1"/>
  <c r="AE31" i="2"/>
  <c r="AB32" i="2" s="1"/>
  <c r="AC32" i="2" s="1"/>
  <c r="AD31" i="2"/>
  <c r="W34" i="3" l="1"/>
  <c r="V35" i="3" s="1"/>
  <c r="AE32" i="2"/>
  <c r="AB33" i="2" s="1"/>
  <c r="AC33" i="2" s="1"/>
  <c r="AD32" i="2"/>
  <c r="W35" i="3" l="1"/>
  <c r="V36" i="3" s="1"/>
  <c r="AE33" i="2"/>
  <c r="AB34" i="2" s="1"/>
  <c r="AC34" i="2" s="1"/>
  <c r="AD33" i="2"/>
  <c r="W36" i="3" l="1"/>
  <c r="V37" i="3" s="1"/>
  <c r="AE34" i="2"/>
  <c r="AB35" i="2" s="1"/>
  <c r="AC35" i="2" s="1"/>
  <c r="AD34" i="2"/>
  <c r="W37" i="3" l="1"/>
  <c r="V38" i="3" s="1"/>
  <c r="AE35" i="2"/>
  <c r="AB36" i="2" s="1"/>
  <c r="AC36" i="2" s="1"/>
  <c r="AD35" i="2"/>
  <c r="W38" i="3" l="1"/>
  <c r="V39" i="3" s="1"/>
  <c r="V40" i="3" s="1"/>
  <c r="V41" i="3" s="1"/>
  <c r="AE36" i="2"/>
  <c r="AB37" i="2" s="1"/>
  <c r="AC37" i="2" s="1"/>
  <c r="AD36" i="2"/>
  <c r="Y9" i="3" l="1"/>
  <c r="Z9" i="3" s="1"/>
  <c r="Y10" i="3" s="1"/>
  <c r="AE37" i="2"/>
  <c r="AB38" i="2" s="1"/>
  <c r="AD37" i="2"/>
  <c r="Z10" i="3" l="1"/>
  <c r="Y11" i="3" s="1"/>
  <c r="AC38" i="2"/>
  <c r="Z11" i="3" l="1"/>
  <c r="Y12" i="3" s="1"/>
  <c r="AD38" i="2"/>
  <c r="AD39" i="2" s="1"/>
  <c r="AE38" i="2"/>
  <c r="AG9" i="2" s="1"/>
  <c r="Z12" i="3" l="1"/>
  <c r="Y13" i="3" s="1"/>
  <c r="AH9" i="2"/>
  <c r="Z13" i="3" l="1"/>
  <c r="Y14" i="3" s="1"/>
  <c r="AJ9" i="2"/>
  <c r="AG10" i="2" s="1"/>
  <c r="AH10" i="2" s="1"/>
  <c r="AI9" i="2"/>
  <c r="Z14" i="3" l="1"/>
  <c r="Y15" i="3" s="1"/>
  <c r="AJ10" i="2"/>
  <c r="AG11" i="2" s="1"/>
  <c r="AH11" i="2" s="1"/>
  <c r="AI10" i="2"/>
  <c r="Z15" i="3" l="1"/>
  <c r="Y16" i="3" s="1"/>
  <c r="AJ11" i="2"/>
  <c r="AG12" i="2" s="1"/>
  <c r="AH12" i="2" s="1"/>
  <c r="AI11" i="2"/>
  <c r="Z16" i="3" l="1"/>
  <c r="Y17" i="3" s="1"/>
  <c r="AJ12" i="2"/>
  <c r="AG13" i="2" s="1"/>
  <c r="AH13" i="2" s="1"/>
  <c r="AI12" i="2"/>
  <c r="Z17" i="3" l="1"/>
  <c r="Y18" i="3" s="1"/>
  <c r="AJ13" i="2"/>
  <c r="AG14" i="2" s="1"/>
  <c r="AH14" i="2" s="1"/>
  <c r="AI13" i="2"/>
  <c r="Z18" i="3" l="1"/>
  <c r="Y19" i="3" s="1"/>
  <c r="AJ14" i="2"/>
  <c r="AG15" i="2" s="1"/>
  <c r="AH15" i="2" s="1"/>
  <c r="AI14" i="2"/>
  <c r="Z19" i="3" l="1"/>
  <c r="Y20" i="3" s="1"/>
  <c r="AJ15" i="2"/>
  <c r="AG16" i="2" s="1"/>
  <c r="AH16" i="2" s="1"/>
  <c r="AI15" i="2"/>
  <c r="Z20" i="3" l="1"/>
  <c r="Y21" i="3" s="1"/>
  <c r="AJ16" i="2"/>
  <c r="AG17" i="2" s="1"/>
  <c r="AH17" i="2" s="1"/>
  <c r="AI16" i="2"/>
  <c r="Z21" i="3" l="1"/>
  <c r="Y22" i="3" s="1"/>
  <c r="AJ17" i="2"/>
  <c r="AG18" i="2" s="1"/>
  <c r="AH18" i="2" s="1"/>
  <c r="AI17" i="2"/>
  <c r="Z22" i="3" l="1"/>
  <c r="Y23" i="3" s="1"/>
  <c r="AJ18" i="2"/>
  <c r="AG19" i="2" s="1"/>
  <c r="AH19" i="2" s="1"/>
  <c r="AI18" i="2"/>
  <c r="Z23" i="3" l="1"/>
  <c r="Y24" i="3" s="1"/>
  <c r="AJ19" i="2"/>
  <c r="AG20" i="2" s="1"/>
  <c r="AH20" i="2" s="1"/>
  <c r="AI19" i="2"/>
  <c r="Z24" i="3" l="1"/>
  <c r="Y25" i="3" s="1"/>
  <c r="AJ20" i="2"/>
  <c r="AG21" i="2" s="1"/>
  <c r="AH21" i="2" s="1"/>
  <c r="AI20" i="2"/>
  <c r="Z25" i="3" l="1"/>
  <c r="Y26" i="3" s="1"/>
  <c r="AJ21" i="2"/>
  <c r="AG22" i="2" s="1"/>
  <c r="AH22" i="2" s="1"/>
  <c r="AI21" i="2"/>
  <c r="Z26" i="3" l="1"/>
  <c r="Y27" i="3" s="1"/>
  <c r="AJ22" i="2"/>
  <c r="AG23" i="2" s="1"/>
  <c r="AH23" i="2" s="1"/>
  <c r="AI22" i="2"/>
  <c r="Z27" i="3" l="1"/>
  <c r="Y28" i="3" s="1"/>
  <c r="AJ23" i="2"/>
  <c r="AG24" i="2" s="1"/>
  <c r="AH24" i="2" s="1"/>
  <c r="AI23" i="2"/>
  <c r="Z28" i="3" l="1"/>
  <c r="Y29" i="3" s="1"/>
  <c r="AJ24" i="2"/>
  <c r="AG25" i="2" s="1"/>
  <c r="AH25" i="2" s="1"/>
  <c r="AI24" i="2"/>
  <c r="Z29" i="3" l="1"/>
  <c r="Y30" i="3" s="1"/>
  <c r="AJ25" i="2"/>
  <c r="AG26" i="2" s="1"/>
  <c r="AH26" i="2" s="1"/>
  <c r="AI25" i="2"/>
  <c r="Z30" i="3" l="1"/>
  <c r="Y31" i="3" s="1"/>
  <c r="AJ26" i="2"/>
  <c r="AG27" i="2" s="1"/>
  <c r="AH27" i="2" s="1"/>
  <c r="AI26" i="2"/>
  <c r="Z31" i="3" l="1"/>
  <c r="Y32" i="3" s="1"/>
  <c r="AJ27" i="2"/>
  <c r="AG28" i="2" s="1"/>
  <c r="AH28" i="2" s="1"/>
  <c r="AI27" i="2"/>
  <c r="Z32" i="3" l="1"/>
  <c r="Y33" i="3" s="1"/>
  <c r="AJ28" i="2"/>
  <c r="AG29" i="2" s="1"/>
  <c r="AH29" i="2" s="1"/>
  <c r="AI28" i="2"/>
  <c r="Z33" i="3" l="1"/>
  <c r="Y34" i="3" s="1"/>
  <c r="AJ29" i="2"/>
  <c r="AG30" i="2" s="1"/>
  <c r="AH30" i="2" s="1"/>
  <c r="AI29" i="2"/>
  <c r="Z34" i="3" l="1"/>
  <c r="Y35" i="3" s="1"/>
  <c r="AJ30" i="2"/>
  <c r="AG31" i="2" s="1"/>
  <c r="AH31" i="2" s="1"/>
  <c r="AI30" i="2"/>
  <c r="Z35" i="3" l="1"/>
  <c r="Y36" i="3" s="1"/>
  <c r="AJ31" i="2"/>
  <c r="AG32" i="2" s="1"/>
  <c r="AH32" i="2" s="1"/>
  <c r="AI31" i="2"/>
  <c r="Z36" i="3" l="1"/>
  <c r="Y37" i="3" s="1"/>
  <c r="AJ32" i="2"/>
  <c r="AG33" i="2" s="1"/>
  <c r="AH33" i="2" s="1"/>
  <c r="AI32" i="2"/>
  <c r="Z37" i="3" l="1"/>
  <c r="Y38" i="3" s="1"/>
  <c r="AJ33" i="2"/>
  <c r="AG34" i="2" s="1"/>
  <c r="AH34" i="2" s="1"/>
  <c r="AI33" i="2"/>
  <c r="Z38" i="3" l="1"/>
  <c r="Y39" i="3" s="1"/>
  <c r="Y40" i="3" s="1"/>
  <c r="Y41" i="3" s="1"/>
  <c r="AJ34" i="2"/>
  <c r="AG35" i="2" s="1"/>
  <c r="AH35" i="2" s="1"/>
  <c r="AI34" i="2"/>
  <c r="AB9" i="3" l="1"/>
  <c r="AC9" i="3" s="1"/>
  <c r="AB10" i="3" s="1"/>
  <c r="AJ35" i="2"/>
  <c r="AG36" i="2" s="1"/>
  <c r="AH36" i="2" s="1"/>
  <c r="AI35" i="2"/>
  <c r="AC10" i="3" l="1"/>
  <c r="AB11" i="3" s="1"/>
  <c r="AJ36" i="2"/>
  <c r="AG37" i="2" s="1"/>
  <c r="AH37" i="2" s="1"/>
  <c r="AI36" i="2"/>
  <c r="AC11" i="3" l="1"/>
  <c r="AB12" i="3" s="1"/>
  <c r="AJ37" i="2"/>
  <c r="AG38" i="2" s="1"/>
  <c r="AI37" i="2"/>
  <c r="AC12" i="3" l="1"/>
  <c r="AB13" i="3" s="1"/>
  <c r="AH38" i="2"/>
  <c r="AC13" i="3" l="1"/>
  <c r="AB14" i="3" s="1"/>
  <c r="AJ38" i="2"/>
  <c r="AL9" i="2" s="1"/>
  <c r="AM9" i="2" s="1"/>
  <c r="AI38" i="2"/>
  <c r="AI39" i="2" s="1"/>
  <c r="AC14" i="3" l="1"/>
  <c r="AB15" i="3" s="1"/>
  <c r="AO9" i="2"/>
  <c r="AL10" i="2" s="1"/>
  <c r="AM10" i="2" s="1"/>
  <c r="AN9" i="2"/>
  <c r="AC15" i="3" l="1"/>
  <c r="AB16" i="3" s="1"/>
  <c r="AN10" i="2"/>
  <c r="AO10" i="2"/>
  <c r="AL11" i="2" s="1"/>
  <c r="AM11" i="2" s="1"/>
  <c r="AC16" i="3" l="1"/>
  <c r="AB17" i="3" s="1"/>
  <c r="AO11" i="2"/>
  <c r="AL12" i="2" s="1"/>
  <c r="AM12" i="2" s="1"/>
  <c r="AN11" i="2"/>
  <c r="AC17" i="3" l="1"/>
  <c r="AB18" i="3" s="1"/>
  <c r="AN12" i="2"/>
  <c r="AO12" i="2"/>
  <c r="AL13" i="2" s="1"/>
  <c r="AM13" i="2" s="1"/>
  <c r="AC18" i="3" l="1"/>
  <c r="AB19" i="3" s="1"/>
  <c r="AN13" i="2"/>
  <c r="AO13" i="2"/>
  <c r="AL14" i="2" s="1"/>
  <c r="AM14" i="2" s="1"/>
  <c r="AC19" i="3" l="1"/>
  <c r="AB20" i="3" s="1"/>
  <c r="AO14" i="2"/>
  <c r="AL15" i="2" s="1"/>
  <c r="AM15" i="2" s="1"/>
  <c r="AN14" i="2"/>
  <c r="AC20" i="3" l="1"/>
  <c r="AB21" i="3" s="1"/>
  <c r="AO15" i="2"/>
  <c r="AL16" i="2" s="1"/>
  <c r="AM16" i="2" s="1"/>
  <c r="AN15" i="2"/>
  <c r="AC21" i="3" l="1"/>
  <c r="AB22" i="3" s="1"/>
  <c r="AO16" i="2"/>
  <c r="AL17" i="2" s="1"/>
  <c r="AM17" i="2" s="1"/>
  <c r="AN16" i="2"/>
  <c r="AC22" i="3" l="1"/>
  <c r="AB23" i="3" s="1"/>
  <c r="AO17" i="2"/>
  <c r="AL18" i="2" s="1"/>
  <c r="AM18" i="2" s="1"/>
  <c r="AN17" i="2"/>
  <c r="AC23" i="3" l="1"/>
  <c r="AB24" i="3" s="1"/>
  <c r="AO18" i="2"/>
  <c r="AL19" i="2" s="1"/>
  <c r="AM19" i="2" s="1"/>
  <c r="AN18" i="2"/>
  <c r="AC24" i="3" l="1"/>
  <c r="AB25" i="3" s="1"/>
  <c r="AO19" i="2"/>
  <c r="AL20" i="2" s="1"/>
  <c r="AM20" i="2" s="1"/>
  <c r="AN19" i="2"/>
  <c r="AC25" i="3" l="1"/>
  <c r="AB26" i="3" s="1"/>
  <c r="AO20" i="2"/>
  <c r="AL21" i="2" s="1"/>
  <c r="AM21" i="2" s="1"/>
  <c r="AN20" i="2"/>
  <c r="AC26" i="3" l="1"/>
  <c r="AB27" i="3" s="1"/>
  <c r="AO21" i="2"/>
  <c r="AL22" i="2" s="1"/>
  <c r="AM22" i="2" s="1"/>
  <c r="AN21" i="2"/>
  <c r="AC27" i="3" l="1"/>
  <c r="AB28" i="3" s="1"/>
  <c r="AO22" i="2"/>
  <c r="AL23" i="2" s="1"/>
  <c r="AM23" i="2" s="1"/>
  <c r="AN22" i="2"/>
  <c r="AC28" i="3" l="1"/>
  <c r="AB29" i="3" s="1"/>
  <c r="AO23" i="2"/>
  <c r="AL24" i="2" s="1"/>
  <c r="AM24" i="2" s="1"/>
  <c r="AN23" i="2"/>
  <c r="AC29" i="3" l="1"/>
  <c r="AB30" i="3" s="1"/>
  <c r="AO24" i="2"/>
  <c r="AL25" i="2" s="1"/>
  <c r="AM25" i="2" s="1"/>
  <c r="AN24" i="2"/>
  <c r="AC30" i="3" l="1"/>
  <c r="AB31" i="3" s="1"/>
  <c r="AN25" i="2"/>
  <c r="AO25" i="2"/>
  <c r="AL26" i="2" s="1"/>
  <c r="AM26" i="2" s="1"/>
  <c r="AC31" i="3" l="1"/>
  <c r="AB32" i="3" s="1"/>
  <c r="AO26" i="2"/>
  <c r="AL27" i="2" s="1"/>
  <c r="AM27" i="2" s="1"/>
  <c r="AN26" i="2"/>
  <c r="AC32" i="3" l="1"/>
  <c r="AB33" i="3" s="1"/>
  <c r="AO27" i="2"/>
  <c r="AL28" i="2" s="1"/>
  <c r="AM28" i="2" s="1"/>
  <c r="AN27" i="2"/>
  <c r="AC33" i="3" l="1"/>
  <c r="AB34" i="3" s="1"/>
  <c r="AO28" i="2"/>
  <c r="AL29" i="2" s="1"/>
  <c r="AM29" i="2" s="1"/>
  <c r="AN28" i="2"/>
  <c r="AC34" i="3" l="1"/>
  <c r="AB35" i="3" s="1"/>
  <c r="AO29" i="2"/>
  <c r="AL30" i="2" s="1"/>
  <c r="AM30" i="2" s="1"/>
  <c r="AN29" i="2"/>
  <c r="AC35" i="3" l="1"/>
  <c r="AB36" i="3" s="1"/>
  <c r="AO30" i="2"/>
  <c r="AL31" i="2" s="1"/>
  <c r="AM31" i="2" s="1"/>
  <c r="AN30" i="2"/>
  <c r="AC36" i="3" l="1"/>
  <c r="AB37" i="3" s="1"/>
  <c r="AO31" i="2"/>
  <c r="AL32" i="2" s="1"/>
  <c r="AM32" i="2" s="1"/>
  <c r="AN31" i="2"/>
  <c r="AC37" i="3" l="1"/>
  <c r="AB38" i="3" s="1"/>
  <c r="AN32" i="2"/>
  <c r="AO32" i="2"/>
  <c r="AL33" i="2" s="1"/>
  <c r="AM33" i="2" s="1"/>
  <c r="AC38" i="3" l="1"/>
  <c r="AB39" i="3" s="1"/>
  <c r="AB40" i="3" s="1"/>
  <c r="AB41" i="3" s="1"/>
  <c r="AN33" i="2"/>
  <c r="AO33" i="2"/>
  <c r="AL34" i="2" s="1"/>
  <c r="AM34" i="2" s="1"/>
  <c r="AE9" i="3" l="1"/>
  <c r="AF9" i="3" s="1"/>
  <c r="AE10" i="3" s="1"/>
  <c r="AN34" i="2"/>
  <c r="AO34" i="2"/>
  <c r="AL35" i="2" s="1"/>
  <c r="AM35" i="2" s="1"/>
  <c r="AF10" i="3" l="1"/>
  <c r="AE11" i="3" s="1"/>
  <c r="AN35" i="2"/>
  <c r="AO35" i="2"/>
  <c r="AL36" i="2" s="1"/>
  <c r="AM36" i="2" s="1"/>
  <c r="AF11" i="3" l="1"/>
  <c r="AE12" i="3" s="1"/>
  <c r="AN36" i="2"/>
  <c r="AO36" i="2"/>
  <c r="AL37" i="2" s="1"/>
  <c r="AM37" i="2" s="1"/>
  <c r="AF12" i="3" l="1"/>
  <c r="AE13" i="3" s="1"/>
  <c r="AO37" i="2"/>
  <c r="AL38" i="2" s="1"/>
  <c r="AN37" i="2"/>
  <c r="AF13" i="3" l="1"/>
  <c r="AE14" i="3" s="1"/>
  <c r="AM38" i="2"/>
  <c r="AF14" i="3" l="1"/>
  <c r="AE15" i="3" s="1"/>
  <c r="AO38" i="2"/>
  <c r="AQ9" i="2" s="1"/>
  <c r="AN38" i="2"/>
  <c r="AN39" i="2" s="1"/>
  <c r="AF15" i="3" l="1"/>
  <c r="AE16" i="3" s="1"/>
  <c r="AR9" i="2"/>
  <c r="AF16" i="3" l="1"/>
  <c r="AE17" i="3" s="1"/>
  <c r="AT9" i="2"/>
  <c r="AQ10" i="2" s="1"/>
  <c r="AR10" i="2" s="1"/>
  <c r="AS9" i="2"/>
  <c r="AF17" i="3" l="1"/>
  <c r="AE18" i="3" s="1"/>
  <c r="AT10" i="2"/>
  <c r="AQ11" i="2" s="1"/>
  <c r="AR11" i="2" s="1"/>
  <c r="AS10" i="2"/>
  <c r="AF18" i="3" l="1"/>
  <c r="AE19" i="3" s="1"/>
  <c r="AT11" i="2"/>
  <c r="AQ12" i="2" s="1"/>
  <c r="AR12" i="2" s="1"/>
  <c r="AS11" i="2"/>
  <c r="AF19" i="3" l="1"/>
  <c r="AE20" i="3" s="1"/>
  <c r="AT12" i="2"/>
  <c r="AQ13" i="2" s="1"/>
  <c r="AR13" i="2" s="1"/>
  <c r="AS12" i="2"/>
  <c r="AF20" i="3" l="1"/>
  <c r="AE21" i="3" s="1"/>
  <c r="AT13" i="2"/>
  <c r="AQ14" i="2" s="1"/>
  <c r="AR14" i="2" s="1"/>
  <c r="AS13" i="2"/>
  <c r="AF21" i="3" l="1"/>
  <c r="AE22" i="3" s="1"/>
  <c r="AT14" i="2"/>
  <c r="AQ15" i="2" s="1"/>
  <c r="AR15" i="2" s="1"/>
  <c r="AS14" i="2"/>
  <c r="AF22" i="3" l="1"/>
  <c r="AE23" i="3" s="1"/>
  <c r="AT15" i="2"/>
  <c r="AQ16" i="2" s="1"/>
  <c r="AR16" i="2" s="1"/>
  <c r="AS15" i="2"/>
  <c r="AF23" i="3" l="1"/>
  <c r="AE24" i="3" s="1"/>
  <c r="AT16" i="2"/>
  <c r="AQ17" i="2" s="1"/>
  <c r="AR17" i="2" s="1"/>
  <c r="AS16" i="2"/>
  <c r="AF24" i="3" l="1"/>
  <c r="AE25" i="3" s="1"/>
  <c r="AS17" i="2"/>
  <c r="AT17" i="2"/>
  <c r="AQ18" i="2" s="1"/>
  <c r="AR18" i="2" s="1"/>
  <c r="AF25" i="3" l="1"/>
  <c r="AE26" i="3" s="1"/>
  <c r="AT18" i="2"/>
  <c r="AQ19" i="2" s="1"/>
  <c r="AR19" i="2" s="1"/>
  <c r="AS18" i="2"/>
  <c r="AF26" i="3" l="1"/>
  <c r="AE27" i="3" s="1"/>
  <c r="AT19" i="2"/>
  <c r="AQ20" i="2" s="1"/>
  <c r="AR20" i="2" s="1"/>
  <c r="AS19" i="2"/>
  <c r="AF27" i="3" l="1"/>
  <c r="AE28" i="3" s="1"/>
  <c r="AS20" i="2"/>
  <c r="AT20" i="2"/>
  <c r="AQ21" i="2" s="1"/>
  <c r="AR21" i="2" s="1"/>
  <c r="AF28" i="3" l="1"/>
  <c r="AE29" i="3" s="1"/>
  <c r="AT21" i="2"/>
  <c r="AQ22" i="2" s="1"/>
  <c r="AR22" i="2" s="1"/>
  <c r="AS21" i="2"/>
  <c r="AF29" i="3" l="1"/>
  <c r="AE30" i="3" s="1"/>
  <c r="AT22" i="2"/>
  <c r="AQ23" i="2" s="1"/>
  <c r="AR23" i="2" s="1"/>
  <c r="AS22" i="2"/>
  <c r="AF30" i="3" l="1"/>
  <c r="AE31" i="3" s="1"/>
  <c r="AT23" i="2"/>
  <c r="AQ24" i="2" s="1"/>
  <c r="AR24" i="2" s="1"/>
  <c r="AS23" i="2"/>
  <c r="AF31" i="3" l="1"/>
  <c r="AE32" i="3" s="1"/>
  <c r="AT24" i="2"/>
  <c r="AQ25" i="2" s="1"/>
  <c r="AR25" i="2" s="1"/>
  <c r="AS24" i="2"/>
  <c r="AF32" i="3" l="1"/>
  <c r="AE33" i="3" s="1"/>
  <c r="AT25" i="2"/>
  <c r="AQ26" i="2" s="1"/>
  <c r="AR26" i="2" s="1"/>
  <c r="AS25" i="2"/>
  <c r="AF33" i="3" l="1"/>
  <c r="AE34" i="3" s="1"/>
  <c r="AT26" i="2"/>
  <c r="AQ27" i="2" s="1"/>
  <c r="AR27" i="2" s="1"/>
  <c r="AS26" i="2"/>
  <c r="AF34" i="3" l="1"/>
  <c r="AE35" i="3" s="1"/>
  <c r="AT27" i="2"/>
  <c r="AQ28" i="2" s="1"/>
  <c r="AR28" i="2" s="1"/>
  <c r="AS27" i="2"/>
  <c r="AF35" i="3" l="1"/>
  <c r="AE36" i="3" s="1"/>
  <c r="AT28" i="2"/>
  <c r="AQ29" i="2" s="1"/>
  <c r="AR29" i="2" s="1"/>
  <c r="AS28" i="2"/>
  <c r="AF36" i="3" l="1"/>
  <c r="AE37" i="3" s="1"/>
  <c r="AT29" i="2"/>
  <c r="AQ30" i="2" s="1"/>
  <c r="AR30" i="2" s="1"/>
  <c r="AS29" i="2"/>
  <c r="AF37" i="3" l="1"/>
  <c r="AE38" i="3" s="1"/>
  <c r="AT30" i="2"/>
  <c r="AQ31" i="2" s="1"/>
  <c r="AR31" i="2" s="1"/>
  <c r="AS30" i="2"/>
  <c r="AF38" i="3" l="1"/>
  <c r="AE39" i="3" s="1"/>
  <c r="AE40" i="3" s="1"/>
  <c r="AE41" i="3" s="1"/>
  <c r="AT31" i="2"/>
  <c r="AQ32" i="2" s="1"/>
  <c r="AR32" i="2" s="1"/>
  <c r="AS31" i="2"/>
  <c r="AH9" i="3" l="1"/>
  <c r="AI9" i="3" s="1"/>
  <c r="AH10" i="3" s="1"/>
  <c r="AS32" i="2"/>
  <c r="AT32" i="2"/>
  <c r="AQ33" i="2" s="1"/>
  <c r="AR33" i="2" s="1"/>
  <c r="AI10" i="3" l="1"/>
  <c r="AH11" i="3" s="1"/>
  <c r="AT33" i="2"/>
  <c r="AQ34" i="2" s="1"/>
  <c r="AR34" i="2" s="1"/>
  <c r="AS33" i="2"/>
  <c r="AI11" i="3" l="1"/>
  <c r="AH12" i="3" s="1"/>
  <c r="AT34" i="2"/>
  <c r="AQ35" i="2" s="1"/>
  <c r="AR35" i="2" s="1"/>
  <c r="AS34" i="2"/>
  <c r="AI12" i="3" l="1"/>
  <c r="AH13" i="3" s="1"/>
  <c r="AS35" i="2"/>
  <c r="AT35" i="2"/>
  <c r="AQ36" i="2" s="1"/>
  <c r="AR36" i="2" s="1"/>
  <c r="AI13" i="3" l="1"/>
  <c r="AH14" i="3" s="1"/>
  <c r="AS36" i="2"/>
  <c r="AT36" i="2"/>
  <c r="AQ37" i="2" s="1"/>
  <c r="AR37" i="2" s="1"/>
  <c r="AI14" i="3" l="1"/>
  <c r="AH15" i="3" s="1"/>
  <c r="AS37" i="2"/>
  <c r="AT37" i="2"/>
  <c r="AQ38" i="2" s="1"/>
  <c r="AI15" i="3" l="1"/>
  <c r="AH16" i="3" s="1"/>
  <c r="AR38" i="2"/>
  <c r="AI16" i="3" l="1"/>
  <c r="AH17" i="3" s="1"/>
  <c r="AT38" i="2"/>
  <c r="AV9" i="2" s="1"/>
  <c r="AW9" i="2" s="1"/>
  <c r="AS38" i="2"/>
  <c r="AS39" i="2" s="1"/>
  <c r="AI17" i="3" l="1"/>
  <c r="AH18" i="3" s="1"/>
  <c r="AX9" i="2"/>
  <c r="AY9" i="2"/>
  <c r="AV10" i="2" s="1"/>
  <c r="AW10" i="2" s="1"/>
  <c r="AI18" i="3" l="1"/>
  <c r="AH19" i="3" s="1"/>
  <c r="AX10" i="2"/>
  <c r="AY10" i="2"/>
  <c r="AV11" i="2" s="1"/>
  <c r="AW11" i="2" s="1"/>
  <c r="AI19" i="3" l="1"/>
  <c r="AH20" i="3" s="1"/>
  <c r="AY11" i="2"/>
  <c r="AV12" i="2" s="1"/>
  <c r="AW12" i="2" s="1"/>
  <c r="AX11" i="2"/>
  <c r="AI20" i="3" l="1"/>
  <c r="AH21" i="3" s="1"/>
  <c r="AX12" i="2"/>
  <c r="AY12" i="2"/>
  <c r="AV13" i="2" s="1"/>
  <c r="AW13" i="2" s="1"/>
  <c r="AI21" i="3" l="1"/>
  <c r="AH22" i="3" s="1"/>
  <c r="AX13" i="2"/>
  <c r="AY13" i="2"/>
  <c r="AV14" i="2" s="1"/>
  <c r="AW14" i="2" s="1"/>
  <c r="AI22" i="3" l="1"/>
  <c r="AH23" i="3" s="1"/>
  <c r="AX14" i="2"/>
  <c r="AY14" i="2"/>
  <c r="AV15" i="2" s="1"/>
  <c r="AW15" i="2" s="1"/>
  <c r="AI23" i="3" l="1"/>
  <c r="AH24" i="3" s="1"/>
  <c r="AX15" i="2"/>
  <c r="AY15" i="2"/>
  <c r="AV16" i="2" s="1"/>
  <c r="AW16" i="2" s="1"/>
  <c r="AI24" i="3" l="1"/>
  <c r="AH25" i="3" s="1"/>
  <c r="AX16" i="2"/>
  <c r="AY16" i="2"/>
  <c r="AV17" i="2" s="1"/>
  <c r="AW17" i="2" s="1"/>
  <c r="AI25" i="3" l="1"/>
  <c r="AH26" i="3" s="1"/>
  <c r="AX17" i="2"/>
  <c r="AY17" i="2"/>
  <c r="AV18" i="2" s="1"/>
  <c r="AW18" i="2" s="1"/>
  <c r="AI26" i="3" l="1"/>
  <c r="AH27" i="3" s="1"/>
  <c r="AX18" i="2"/>
  <c r="AY18" i="2"/>
  <c r="AV19" i="2" s="1"/>
  <c r="AW19" i="2" s="1"/>
  <c r="AI27" i="3" l="1"/>
  <c r="AH28" i="3" s="1"/>
  <c r="AX19" i="2"/>
  <c r="AY19" i="2"/>
  <c r="AV20" i="2" s="1"/>
  <c r="AW20" i="2" s="1"/>
  <c r="AI28" i="3" l="1"/>
  <c r="AH29" i="3" s="1"/>
  <c r="AX20" i="2"/>
  <c r="AY20" i="2"/>
  <c r="AV21" i="2" s="1"/>
  <c r="AW21" i="2" s="1"/>
  <c r="AI29" i="3" l="1"/>
  <c r="AH30" i="3" s="1"/>
  <c r="AX21" i="2"/>
  <c r="AY21" i="2"/>
  <c r="AV22" i="2" s="1"/>
  <c r="AW22" i="2" s="1"/>
  <c r="AI30" i="3" l="1"/>
  <c r="AH31" i="3" s="1"/>
  <c r="AX22" i="2"/>
  <c r="AY22" i="2"/>
  <c r="AV23" i="2" s="1"/>
  <c r="AW23" i="2" s="1"/>
  <c r="AI31" i="3" l="1"/>
  <c r="AH32" i="3" s="1"/>
  <c r="AX23" i="2"/>
  <c r="AY23" i="2"/>
  <c r="AV24" i="2" s="1"/>
  <c r="AW24" i="2" s="1"/>
  <c r="AI32" i="3" l="1"/>
  <c r="AH33" i="3" s="1"/>
  <c r="AX24" i="2"/>
  <c r="AY24" i="2"/>
  <c r="AV25" i="2" s="1"/>
  <c r="AW25" i="2" s="1"/>
  <c r="AI33" i="3" l="1"/>
  <c r="AH34" i="3" s="1"/>
  <c r="AX25" i="2"/>
  <c r="AY25" i="2"/>
  <c r="AV26" i="2" s="1"/>
  <c r="AW26" i="2" s="1"/>
  <c r="AI34" i="3" l="1"/>
  <c r="AH35" i="3" s="1"/>
  <c r="AX26" i="2"/>
  <c r="AY26" i="2"/>
  <c r="AV27" i="2" s="1"/>
  <c r="AW27" i="2" s="1"/>
  <c r="AI35" i="3" l="1"/>
  <c r="AH36" i="3" s="1"/>
  <c r="AX27" i="2"/>
  <c r="AY27" i="2"/>
  <c r="AV28" i="2" s="1"/>
  <c r="AW28" i="2" s="1"/>
  <c r="AI36" i="3" l="1"/>
  <c r="AH37" i="3" s="1"/>
  <c r="AX28" i="2"/>
  <c r="AY28" i="2"/>
  <c r="AV29" i="2" s="1"/>
  <c r="AW29" i="2" s="1"/>
  <c r="AI37" i="3" l="1"/>
  <c r="AH38" i="3" s="1"/>
  <c r="AX29" i="2"/>
  <c r="AY29" i="2"/>
  <c r="AV30" i="2" s="1"/>
  <c r="AW30" i="2" s="1"/>
  <c r="AI38" i="3" l="1"/>
  <c r="AH39" i="3" s="1"/>
  <c r="AH40" i="3" s="1"/>
  <c r="AH41" i="3" s="1"/>
  <c r="AX30" i="2"/>
  <c r="AY30" i="2"/>
  <c r="AV31" i="2" s="1"/>
  <c r="AW31" i="2" s="1"/>
  <c r="AK9" i="3" l="1"/>
  <c r="AL9" i="3" s="1"/>
  <c r="AK10" i="3" s="1"/>
  <c r="E43" i="3"/>
  <c r="AX31" i="2"/>
  <c r="AY31" i="2"/>
  <c r="AV32" i="2" s="1"/>
  <c r="AW32" i="2" s="1"/>
  <c r="AL10" i="3" l="1"/>
  <c r="AK11" i="3" s="1"/>
  <c r="AX32" i="2"/>
  <c r="AY32" i="2"/>
  <c r="AV33" i="2" s="1"/>
  <c r="AW33" i="2" s="1"/>
  <c r="AL11" i="3" l="1"/>
  <c r="AK12" i="3" s="1"/>
  <c r="AX33" i="2"/>
  <c r="AY33" i="2"/>
  <c r="AV34" i="2" s="1"/>
  <c r="AW34" i="2" s="1"/>
  <c r="AL12" i="3" l="1"/>
  <c r="AK13" i="3" s="1"/>
  <c r="AX34" i="2"/>
  <c r="AY34" i="2"/>
  <c r="AV35" i="2" s="1"/>
  <c r="AW35" i="2" s="1"/>
  <c r="AL13" i="3" l="1"/>
  <c r="AK14" i="3" s="1"/>
  <c r="AY35" i="2"/>
  <c r="AV36" i="2" s="1"/>
  <c r="AW36" i="2" s="1"/>
  <c r="AX35" i="2"/>
  <c r="AL14" i="3" l="1"/>
  <c r="AK15" i="3" s="1"/>
  <c r="AY36" i="2"/>
  <c r="AV37" i="2" s="1"/>
  <c r="AW37" i="2" s="1"/>
  <c r="AX36" i="2"/>
  <c r="AL15" i="3" l="1"/>
  <c r="AK16" i="3" s="1"/>
  <c r="AX37" i="2"/>
  <c r="AY37" i="2"/>
  <c r="AV38" i="2" s="1"/>
  <c r="AL16" i="3" l="1"/>
  <c r="AK17" i="3" s="1"/>
  <c r="AW38" i="2"/>
  <c r="AL17" i="3" l="1"/>
  <c r="AK18" i="3" s="1"/>
  <c r="AX38" i="2"/>
  <c r="AX39" i="2" s="1"/>
  <c r="AY38" i="2"/>
  <c r="BA9" i="2" s="1"/>
  <c r="BB9" i="2" s="1"/>
  <c r="AL18" i="3" l="1"/>
  <c r="AK19" i="3" s="1"/>
  <c r="BC9" i="2"/>
  <c r="BD9" i="2"/>
  <c r="BA10" i="2" s="1"/>
  <c r="BB10" i="2" s="1"/>
  <c r="AL19" i="3" l="1"/>
  <c r="AK20" i="3" s="1"/>
  <c r="BC10" i="2"/>
  <c r="BD10" i="2"/>
  <c r="BA11" i="2" s="1"/>
  <c r="BB11" i="2" s="1"/>
  <c r="AL20" i="3" l="1"/>
  <c r="AK21" i="3" s="1"/>
  <c r="BD11" i="2"/>
  <c r="BA12" i="2" s="1"/>
  <c r="BB12" i="2" s="1"/>
  <c r="BC11" i="2"/>
  <c r="AL21" i="3" l="1"/>
  <c r="AK22" i="3" s="1"/>
  <c r="BC12" i="2"/>
  <c r="BD12" i="2"/>
  <c r="BA13" i="2" s="1"/>
  <c r="BB13" i="2" s="1"/>
  <c r="AL22" i="3" l="1"/>
  <c r="AK23" i="3" s="1"/>
  <c r="BD13" i="2"/>
  <c r="BA14" i="2" s="1"/>
  <c r="BB14" i="2" s="1"/>
  <c r="BC13" i="2"/>
  <c r="AL23" i="3" l="1"/>
  <c r="AK24" i="3" s="1"/>
  <c r="BD14" i="2"/>
  <c r="BA15" i="2" s="1"/>
  <c r="BB15" i="2" s="1"/>
  <c r="BC14" i="2"/>
  <c r="AL24" i="3" l="1"/>
  <c r="AK25" i="3" s="1"/>
  <c r="BD15" i="2"/>
  <c r="BA16" i="2" s="1"/>
  <c r="BB16" i="2" s="1"/>
  <c r="BC15" i="2"/>
  <c r="AL25" i="3" l="1"/>
  <c r="AK26" i="3" s="1"/>
  <c r="BD16" i="2"/>
  <c r="BA17" i="2" s="1"/>
  <c r="BB17" i="2" s="1"/>
  <c r="BC16" i="2"/>
  <c r="AL26" i="3" l="1"/>
  <c r="AK27" i="3" s="1"/>
  <c r="BD17" i="2"/>
  <c r="BA18" i="2" s="1"/>
  <c r="BB18" i="2" s="1"/>
  <c r="BC17" i="2"/>
  <c r="AL27" i="3" l="1"/>
  <c r="AK28" i="3" s="1"/>
  <c r="BD18" i="2"/>
  <c r="BA19" i="2" s="1"/>
  <c r="BB19" i="2" s="1"/>
  <c r="BC18" i="2"/>
  <c r="AL28" i="3" l="1"/>
  <c r="AK29" i="3" s="1"/>
  <c r="BC19" i="2"/>
  <c r="BD19" i="2"/>
  <c r="BA20" i="2" s="1"/>
  <c r="BB20" i="2" s="1"/>
  <c r="AL29" i="3" l="1"/>
  <c r="AK30" i="3" s="1"/>
  <c r="BD20" i="2"/>
  <c r="BA21" i="2" s="1"/>
  <c r="BB21" i="2" s="1"/>
  <c r="BC20" i="2"/>
  <c r="AL30" i="3" l="1"/>
  <c r="AK31" i="3" s="1"/>
  <c r="BC21" i="2"/>
  <c r="BD21" i="2"/>
  <c r="BA22" i="2" s="1"/>
  <c r="BB22" i="2" s="1"/>
  <c r="AL31" i="3" l="1"/>
  <c r="AK32" i="3" s="1"/>
  <c r="BD22" i="2"/>
  <c r="BA23" i="2" s="1"/>
  <c r="BB23" i="2" s="1"/>
  <c r="BC22" i="2"/>
  <c r="AL32" i="3" l="1"/>
  <c r="AK33" i="3" s="1"/>
  <c r="BD23" i="2"/>
  <c r="BA24" i="2" s="1"/>
  <c r="BB24" i="2" s="1"/>
  <c r="BC23" i="2"/>
  <c r="AL33" i="3" l="1"/>
  <c r="AK34" i="3" s="1"/>
  <c r="BD24" i="2"/>
  <c r="BA25" i="2" s="1"/>
  <c r="BB25" i="2" s="1"/>
  <c r="BC24" i="2"/>
  <c r="AL34" i="3" l="1"/>
  <c r="AK35" i="3" s="1"/>
  <c r="BC25" i="2"/>
  <c r="BD25" i="2"/>
  <c r="BA26" i="2" s="1"/>
  <c r="BB26" i="2" s="1"/>
  <c r="AL35" i="3" l="1"/>
  <c r="AK36" i="3" s="1"/>
  <c r="BC26" i="2"/>
  <c r="BD26" i="2"/>
  <c r="BA27" i="2" s="1"/>
  <c r="BB27" i="2" s="1"/>
  <c r="AL36" i="3" l="1"/>
  <c r="AK37" i="3" s="1"/>
  <c r="BD27" i="2"/>
  <c r="BA28" i="2" s="1"/>
  <c r="BB28" i="2" s="1"/>
  <c r="BC27" i="2"/>
  <c r="AL37" i="3" l="1"/>
  <c r="AK38" i="3" s="1"/>
  <c r="BD28" i="2"/>
  <c r="BA29" i="2" s="1"/>
  <c r="BB29" i="2" s="1"/>
  <c r="BC28" i="2"/>
  <c r="AL38" i="3" l="1"/>
  <c r="AK39" i="3" s="1"/>
  <c r="E44" i="3" s="1"/>
  <c r="BD29" i="2"/>
  <c r="BA30" i="2" s="1"/>
  <c r="BB30" i="2" s="1"/>
  <c r="BC29" i="2"/>
  <c r="BD30" i="2" l="1"/>
  <c r="BA31" i="2" s="1"/>
  <c r="BB31" i="2" s="1"/>
  <c r="BC30" i="2"/>
  <c r="BD31" i="2" l="1"/>
  <c r="BA32" i="2" s="1"/>
  <c r="BB32" i="2" s="1"/>
  <c r="BC31" i="2"/>
  <c r="BC32" i="2" l="1"/>
  <c r="BD32" i="2"/>
  <c r="BA33" i="2" s="1"/>
  <c r="BB33" i="2" s="1"/>
  <c r="BC33" i="2" l="1"/>
  <c r="BD33" i="2"/>
  <c r="BA34" i="2" s="1"/>
  <c r="BB34" i="2" s="1"/>
  <c r="BC34" i="2" l="1"/>
  <c r="BD34" i="2"/>
  <c r="BA35" i="2" s="1"/>
  <c r="BB35" i="2" s="1"/>
  <c r="BC35" i="2" l="1"/>
  <c r="BD35" i="2"/>
  <c r="BA36" i="2" s="1"/>
  <c r="BB36" i="2" s="1"/>
  <c r="BC36" i="2" l="1"/>
  <c r="BD36" i="2"/>
  <c r="BA37" i="2" s="1"/>
  <c r="BB37" i="2" s="1"/>
  <c r="BD37" i="2" l="1"/>
  <c r="BA38" i="2" s="1"/>
  <c r="BC37" i="2"/>
  <c r="BB38" i="2" l="1"/>
  <c r="BC38" i="2" l="1"/>
  <c r="BC39" i="2" s="1"/>
  <c r="BD38" i="2"/>
  <c r="BF9" i="2" s="1"/>
  <c r="BG9" i="2" s="1"/>
  <c r="BI9" i="2" l="1"/>
  <c r="BF10" i="2" s="1"/>
  <c r="BG10" i="2" s="1"/>
  <c r="BH9" i="2"/>
  <c r="BI10" i="2" l="1"/>
  <c r="BF11" i="2" s="1"/>
  <c r="BG11" i="2" s="1"/>
  <c r="BH10" i="2"/>
  <c r="BI11" i="2" l="1"/>
  <c r="BF12" i="2" s="1"/>
  <c r="BG12" i="2" s="1"/>
  <c r="BH11" i="2"/>
  <c r="BI12" i="2" l="1"/>
  <c r="BF13" i="2" s="1"/>
  <c r="BG13" i="2" s="1"/>
  <c r="BH12" i="2"/>
  <c r="BI13" i="2" l="1"/>
  <c r="BF14" i="2" s="1"/>
  <c r="BG14" i="2" s="1"/>
  <c r="BH13" i="2"/>
  <c r="BI14" i="2" l="1"/>
  <c r="BF15" i="2" s="1"/>
  <c r="BG15" i="2" s="1"/>
  <c r="BH14" i="2"/>
  <c r="BI15" i="2" l="1"/>
  <c r="BF16" i="2" s="1"/>
  <c r="BG16" i="2" s="1"/>
  <c r="BH15" i="2"/>
  <c r="BI16" i="2" l="1"/>
  <c r="BF17" i="2" s="1"/>
  <c r="BG17" i="2" s="1"/>
  <c r="BH16" i="2"/>
  <c r="BI17" i="2" l="1"/>
  <c r="BF18" i="2" s="1"/>
  <c r="BG18" i="2" s="1"/>
  <c r="BH17" i="2"/>
  <c r="BI18" i="2" l="1"/>
  <c r="BF19" i="2" s="1"/>
  <c r="BG19" i="2" s="1"/>
  <c r="BH18" i="2"/>
  <c r="BI19" i="2" l="1"/>
  <c r="BF20" i="2" s="1"/>
  <c r="BG20" i="2" s="1"/>
  <c r="BH19" i="2"/>
  <c r="BI20" i="2" l="1"/>
  <c r="BF21" i="2" s="1"/>
  <c r="BG21" i="2" s="1"/>
  <c r="BH20" i="2"/>
  <c r="BI21" i="2" l="1"/>
  <c r="BF22" i="2" s="1"/>
  <c r="BG22" i="2" s="1"/>
  <c r="BH21" i="2"/>
  <c r="BI22" i="2" l="1"/>
  <c r="BF23" i="2" s="1"/>
  <c r="BG23" i="2" s="1"/>
  <c r="BH22" i="2"/>
  <c r="BI23" i="2" l="1"/>
  <c r="BF24" i="2" s="1"/>
  <c r="BG24" i="2" s="1"/>
  <c r="BH23" i="2"/>
  <c r="BI24" i="2" l="1"/>
  <c r="BF25" i="2" s="1"/>
  <c r="BG25" i="2" s="1"/>
  <c r="BH24" i="2"/>
  <c r="BI25" i="2" l="1"/>
  <c r="BF26" i="2" s="1"/>
  <c r="BG26" i="2" s="1"/>
  <c r="BH25" i="2"/>
  <c r="BI26" i="2" l="1"/>
  <c r="BF27" i="2" s="1"/>
  <c r="BG27" i="2" s="1"/>
  <c r="BH26" i="2"/>
  <c r="BI27" i="2" l="1"/>
  <c r="BF28" i="2" s="1"/>
  <c r="BG28" i="2" s="1"/>
  <c r="BH27" i="2"/>
  <c r="BI28" i="2" l="1"/>
  <c r="BF29" i="2" s="1"/>
  <c r="BG29" i="2" s="1"/>
  <c r="BH28" i="2"/>
  <c r="BI29" i="2" l="1"/>
  <c r="BF30" i="2" s="1"/>
  <c r="BG30" i="2" s="1"/>
  <c r="BH29" i="2"/>
  <c r="BI30" i="2" l="1"/>
  <c r="BF31" i="2" s="1"/>
  <c r="BG31" i="2" s="1"/>
  <c r="BH30" i="2"/>
  <c r="BI31" i="2" l="1"/>
  <c r="BF32" i="2" s="1"/>
  <c r="BG32" i="2" s="1"/>
  <c r="BH31" i="2"/>
  <c r="BI32" i="2" l="1"/>
  <c r="BF33" i="2" s="1"/>
  <c r="BG33" i="2" s="1"/>
  <c r="BH32" i="2"/>
  <c r="BI33" i="2" l="1"/>
  <c r="BF34" i="2" s="1"/>
  <c r="BG34" i="2" s="1"/>
  <c r="BH33" i="2"/>
  <c r="BI34" i="2" l="1"/>
  <c r="BF35" i="2" s="1"/>
  <c r="BG35" i="2" s="1"/>
  <c r="BH34" i="2"/>
  <c r="BH35" i="2" l="1"/>
  <c r="BI35" i="2"/>
  <c r="BF36" i="2" s="1"/>
  <c r="BG36" i="2" s="1"/>
  <c r="BI36" i="2" l="1"/>
  <c r="BF37" i="2" s="1"/>
  <c r="BG37" i="2" s="1"/>
  <c r="BH36" i="2"/>
  <c r="BI37" i="2" l="1"/>
  <c r="BF38" i="2" s="1"/>
  <c r="BH37" i="2"/>
  <c r="BG38" i="2" l="1"/>
  <c r="BH38" i="2"/>
  <c r="BH39" i="2" s="1"/>
  <c r="E41" i="2" s="1"/>
  <c r="BI38" i="2"/>
  <c r="E42" i="2" s="1"/>
  <c r="F48" i="6"/>
  <c r="G48" i="6" s="1"/>
  <c r="C48" i="6" l="1"/>
  <c r="D49" i="6" s="1"/>
  <c r="E49" i="6" s="1"/>
  <c r="E48" i="6"/>
  <c r="C49" i="6" l="1"/>
  <c r="D50" i="6" s="1"/>
  <c r="E50" i="6" s="1"/>
  <c r="F49" i="6"/>
  <c r="G49" i="6" s="1"/>
  <c r="C50" i="6" l="1"/>
  <c r="D51" i="6" s="1"/>
  <c r="F51" i="6" s="1"/>
  <c r="G51" i="6" s="1"/>
  <c r="F50" i="6"/>
  <c r="G50" i="6" s="1"/>
  <c r="E51" i="6" l="1"/>
  <c r="C51" i="6"/>
  <c r="D52" i="6" s="1"/>
  <c r="C52" i="6" s="1"/>
  <c r="D53" i="6" s="1"/>
  <c r="E52" i="6" l="1"/>
  <c r="F52" i="6"/>
  <c r="G52" i="6" s="1"/>
  <c r="F53" i="6"/>
  <c r="G53" i="6" s="1"/>
  <c r="C53" i="6" l="1"/>
  <c r="D54" i="6" s="1"/>
  <c r="F54" i="6" s="1"/>
  <c r="G54" i="6" s="1"/>
  <c r="E53" i="6"/>
  <c r="E54" i="6" l="1"/>
  <c r="C54" i="6"/>
  <c r="D55" i="6" s="1"/>
  <c r="F55" i="6" s="1"/>
  <c r="G55" i="6" l="1"/>
  <c r="E55" i="6"/>
  <c r="C55" i="6"/>
  <c r="D56" i="6" s="1"/>
  <c r="F56" i="6" s="1"/>
  <c r="G56" i="6" l="1"/>
  <c r="C56" i="6"/>
  <c r="D57" i="6" s="1"/>
  <c r="F57" i="6" s="1"/>
  <c r="G57" i="6" s="1"/>
  <c r="E56" i="6"/>
  <c r="C57" i="6" l="1"/>
  <c r="D58" i="6" s="1"/>
  <c r="C58" i="6" s="1"/>
  <c r="D59" i="6" s="1"/>
  <c r="E57" i="6"/>
  <c r="F58" i="6" l="1"/>
  <c r="G58" i="6" s="1"/>
  <c r="E58" i="6"/>
  <c r="E59" i="6"/>
  <c r="C59" i="6"/>
  <c r="D60" i="6" s="1"/>
  <c r="F59" i="6" l="1"/>
  <c r="G59" i="6" s="1"/>
  <c r="E60" i="6"/>
  <c r="F60" i="6" l="1"/>
  <c r="G60" i="6" s="1"/>
  <c r="C60" i="6"/>
  <c r="D61" i="6" l="1"/>
  <c r="C61" i="6" l="1"/>
  <c r="D62" i="6" s="1"/>
  <c r="E61" i="6"/>
  <c r="F61" i="6"/>
  <c r="G61" i="6" s="1"/>
  <c r="C62" i="6" l="1"/>
  <c r="D63" i="6" s="1"/>
  <c r="E62" i="6"/>
  <c r="F62" i="6"/>
  <c r="G62" i="6" s="1"/>
  <c r="C63" i="6" l="1"/>
  <c r="D64" i="6" s="1"/>
  <c r="F63" i="6"/>
  <c r="G63" i="6" s="1"/>
  <c r="E63" i="6"/>
  <c r="C64" i="6" l="1"/>
  <c r="D65" i="6" s="1"/>
  <c r="F64" i="6"/>
  <c r="G64" i="6" s="1"/>
  <c r="E64" i="6"/>
  <c r="C65" i="6" l="1"/>
  <c r="D66" i="6" s="1"/>
  <c r="F65" i="6"/>
  <c r="G65" i="6" s="1"/>
  <c r="E65" i="6"/>
  <c r="E66" i="6" l="1"/>
  <c r="C66" i="6"/>
  <c r="D67" i="6" s="1"/>
  <c r="F66" i="6"/>
  <c r="G66" i="6" s="1"/>
  <c r="C67" i="6" l="1"/>
  <c r="D68" i="6" s="1"/>
  <c r="E67" i="6"/>
  <c r="F67" i="6"/>
  <c r="G67" i="6" s="1"/>
  <c r="C68" i="6" l="1"/>
  <c r="D69" i="6" s="1"/>
  <c r="F68" i="6"/>
  <c r="G68" i="6" s="1"/>
  <c r="E68" i="6"/>
  <c r="E69" i="6" l="1"/>
  <c r="C69" i="6"/>
  <c r="D70" i="6" s="1"/>
  <c r="F69" i="6"/>
  <c r="G69" i="6" s="1"/>
  <c r="C70" i="6" l="1"/>
  <c r="D71" i="6" s="1"/>
  <c r="F70" i="6"/>
  <c r="G70" i="6" s="1"/>
  <c r="E70" i="6"/>
  <c r="C71" i="6" l="1"/>
  <c r="E71" i="6"/>
  <c r="F71" i="6"/>
  <c r="G71" i="6" s="1"/>
</calcChain>
</file>

<file path=xl/sharedStrings.xml><?xml version="1.0" encoding="utf-8"?>
<sst xmlns="http://schemas.openxmlformats.org/spreadsheetml/2006/main" count="266" uniqueCount="56">
  <si>
    <t>Gốc</t>
  </si>
  <si>
    <t>Lãi</t>
  </si>
  <si>
    <t>Ngày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</si>
  <si>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</si>
  <si>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</si>
  <si>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</si>
  <si>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</si>
  <si>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</si>
  <si>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</si>
  <si>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</si>
  <si>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</si>
  <si>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</si>
  <si>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</si>
  <si>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</si>
  <si>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</si>
  <si>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Nhập vào Target/ngày:</t>
  </si>
  <si>
    <t>Rút</t>
  </si>
  <si>
    <t>Còn lại</t>
  </si>
  <si>
    <t>Nhập vào % lãi muốn rút/ngày:</t>
  </si>
  <si>
    <t>Nhập vào % lãi muốn rút/tháng:</t>
  </si>
  <si>
    <t>Tổng</t>
  </si>
  <si>
    <t>Tổng rút sau 1 năm</t>
  </si>
  <si>
    <t>Tổng còn lại sau 1 năm</t>
  </si>
  <si>
    <t>TỔNG SAU 1 NĂM</t>
  </si>
  <si>
    <t xml:space="preserve"> TARGET MỖI NGÀY</t>
  </si>
  <si>
    <t>VÀ KHÔNG RÚT LÃI</t>
  </si>
  <si>
    <t>VÀ RÚT LÃI MỖI THÁNG</t>
  </si>
  <si>
    <t>VÀ RÚT LÃI MỖI NGÀY</t>
  </si>
  <si>
    <t>Số lệnh</t>
  </si>
  <si>
    <t>Tổng vốn</t>
  </si>
  <si>
    <t>Lệnh đánh đầu</t>
  </si>
  <si>
    <t>Gấp lệnh khi win</t>
  </si>
  <si>
    <t>Lời thực tế khi win lệnh đầu</t>
  </si>
  <si>
    <t>Lời thực tế khi gấp</t>
  </si>
  <si>
    <t>Lời riêng lệnh đầu</t>
  </si>
  <si>
    <t>TK: trungtyphu2022</t>
  </si>
  <si>
    <t>25/6</t>
  </si>
  <si>
    <t>24/6</t>
  </si>
  <si>
    <t>23/6</t>
  </si>
  <si>
    <t>22/6</t>
  </si>
  <si>
    <t>21/6</t>
  </si>
  <si>
    <t>20/6</t>
  </si>
  <si>
    <t>19/6</t>
  </si>
  <si>
    <t>18/6</t>
  </si>
  <si>
    <t>17/6</t>
  </si>
  <si>
    <t>26/6</t>
  </si>
  <si>
    <t>27/6</t>
  </si>
  <si>
    <t>28/6</t>
  </si>
  <si>
    <t>29/6</t>
  </si>
  <si>
    <t>30/6</t>
  </si>
  <si>
    <t>1/7</t>
  </si>
  <si>
    <t>Target</t>
  </si>
  <si>
    <t xml:space="preserve">Nhập số lệnh: </t>
  </si>
  <si>
    <t>Tiền mỗi lệnh:</t>
  </si>
  <si>
    <t>THAY ĐỔI LỆNH ĐÁNH ĐẦU</t>
  </si>
  <si>
    <t>THAY ĐỔI LỜI THỰC TẾ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</si>
</sst>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9" fontId="3" fillId="0" borderId="0" xfId="0" applyNumberFormat="1" applyFont="1"/>
    <xf numFmtId="0" fontId="1" fillId="0" borderId="0" xfId="0" applyFont="1"/>
    <xf numFmtId="0" fontId="4" fillId="0" borderId="0" xfId="0" applyFont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164" fontId="3" fillId="0" borderId="0" xfId="0" applyNumberFormat="1" applyFont="1" applyAlignment="1">
      <alignment horizontal="right"/>
    </xf>
    <xf numFmtId="0" fontId="6" fillId="0" borderId="0" xfId="0" applyFont="1"/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7" fillId="0" borderId="0" xfId="0" applyFont="1"/>
    <xf numFmtId="9" fontId="8" fillId="0" borderId="0" xfId="0" applyNumberFormat="1" applyFont="1"/>
    <xf numFmtId="0" fontId="2" fillId="0" borderId="0" xfId="0" applyFont="1" applyFill="1" applyBorder="1"/>
    <xf numFmtId="9" fontId="4" fillId="0" borderId="0" xfId="0" applyNumberFormat="1" applyFont="1"/>
    <xf numFmtId="0" fontId="4" fillId="0" borderId="0" xfId="0" applyFont="1" applyAlignment="1">
      <alignment horizontal="right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6" fontId="0" fillId="0" borderId="0" xfId="0" applyNumberFormat="1"/>
    <xf numFmtId="16" fontId="0" fillId="0" borderId="0" xfId="0" quotePrefix="1" applyNumberFormat="1"/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K39"/>
  <sheetViews>
    <sheetView showGridLines="0" showRowColHeaders="0" topLeftCell="S2" zoomScaleNormal="100" workbookViewId="0">
      <selection activeCell="G42" sqref="G42"/>
    </sheetView>
  </sheetViews>
  <sheetFormatPr defaultRowHeight="15" x14ac:dyDescent="0.25"/>
  <cols>
    <col min="3" max="3" width="15" style="1" customWidth="1"/>
    <col min="4" max="4" width="9.140625" style="1"/>
    <col min="6" max="6" width="17.5703125" customWidth="1"/>
    <col min="9" max="9" width="11.5703125" customWidth="1"/>
    <col min="12" max="12" width="12" customWidth="1"/>
    <col min="13" max="13" width="10.5703125" customWidth="1"/>
    <col min="15" max="15" width="12.7109375" customWidth="1"/>
    <col min="16" max="16" width="11.42578125" customWidth="1"/>
    <col min="18" max="18" width="13.7109375" customWidth="1"/>
    <col min="19" max="19" width="11.140625" customWidth="1"/>
    <col min="21" max="21" width="14.42578125" customWidth="1"/>
    <col min="22" max="22" width="14.7109375" customWidth="1"/>
    <col min="24" max="24" width="17.140625" customWidth="1"/>
    <col min="25" max="25" width="14.5703125" customWidth="1"/>
    <col min="27" max="27" width="18.42578125" customWidth="1"/>
    <col min="28" max="28" width="15.140625" customWidth="1"/>
    <col min="30" max="30" width="19.85546875" customWidth="1"/>
    <col min="31" max="31" width="16" customWidth="1"/>
    <col min="33" max="33" width="17.28515625" customWidth="1"/>
    <col min="34" max="34" width="15.85546875" customWidth="1"/>
    <col min="36" max="36" width="18.28515625" customWidth="1"/>
    <col min="37" max="37" width="17.28515625" customWidth="1"/>
  </cols>
  <sheetData>
    <row r="2" spans="2:37" ht="36" x14ac:dyDescent="0.55000000000000004">
      <c r="F2" s="7"/>
      <c r="I2" s="20" t="s">
        <v>24</v>
      </c>
      <c r="J2" s="19">
        <f>D4</f>
        <v>0.05</v>
      </c>
      <c r="K2" s="7" t="s">
        <v>25</v>
      </c>
    </row>
    <row r="4" spans="2:37" ht="18.75" x14ac:dyDescent="0.3">
      <c r="C4" s="12" t="s">
        <v>15</v>
      </c>
      <c r="D4" s="17">
        <v>0.05</v>
      </c>
      <c r="H4" s="6"/>
    </row>
    <row r="5" spans="2:37" ht="18.75" x14ac:dyDescent="0.3">
      <c r="C5" s="4"/>
      <c r="D5" s="5"/>
    </row>
    <row r="6" spans="2:37" s="16" customFormat="1" ht="26.25" x14ac:dyDescent="0.4">
      <c r="B6" s="45" t="s">
        <v>3</v>
      </c>
      <c r="C6" s="45"/>
      <c r="D6" s="45"/>
      <c r="E6" s="45" t="s">
        <v>4</v>
      </c>
      <c r="F6" s="45"/>
      <c r="G6" s="45"/>
      <c r="H6" s="45" t="s">
        <v>5</v>
      </c>
      <c r="I6" s="45"/>
      <c r="J6" s="45"/>
      <c r="K6" s="45" t="s">
        <v>6</v>
      </c>
      <c r="L6" s="45"/>
      <c r="M6" s="45"/>
      <c r="N6" s="45" t="s">
        <v>7</v>
      </c>
      <c r="O6" s="45"/>
      <c r="P6" s="45"/>
      <c r="Q6" s="45" t="s">
        <v>8</v>
      </c>
      <c r="R6" s="45"/>
      <c r="S6" s="45"/>
      <c r="T6" s="45" t="s">
        <v>9</v>
      </c>
      <c r="U6" s="45"/>
      <c r="V6" s="45"/>
      <c r="W6" s="45" t="s">
        <v>10</v>
      </c>
      <c r="X6" s="45"/>
      <c r="Y6" s="45"/>
      <c r="Z6" s="45" t="s">
        <v>11</v>
      </c>
      <c r="AA6" s="45"/>
      <c r="AB6" s="45"/>
      <c r="AC6" s="45" t="s">
        <v>12</v>
      </c>
      <c r="AD6" s="45"/>
      <c r="AE6" s="45"/>
      <c r="AF6" s="45" t="s">
        <v>13</v>
      </c>
      <c r="AG6" s="45"/>
      <c r="AH6" s="45"/>
      <c r="AI6" s="45" t="s">
        <v>14</v>
      </c>
      <c r="AJ6" s="45"/>
      <c r="AK6" s="45"/>
    </row>
    <row r="7" spans="2:37" s="13" customFormat="1" ht="23.25" x14ac:dyDescent="0.35">
      <c r="B7" s="14" t="s">
        <v>2</v>
      </c>
      <c r="C7" s="15" t="s">
        <v>0</v>
      </c>
      <c r="D7" s="15" t="s">
        <v>1</v>
      </c>
      <c r="E7" s="14" t="s">
        <v>2</v>
      </c>
      <c r="F7" s="15" t="s">
        <v>0</v>
      </c>
      <c r="G7" s="15" t="s">
        <v>1</v>
      </c>
      <c r="H7" s="14" t="s">
        <v>2</v>
      </c>
      <c r="I7" s="15" t="s">
        <v>0</v>
      </c>
      <c r="J7" s="15" t="s">
        <v>1</v>
      </c>
      <c r="K7" s="14" t="s">
        <v>2</v>
      </c>
      <c r="L7" s="15" t="s">
        <v>0</v>
      </c>
      <c r="M7" s="15" t="s">
        <v>1</v>
      </c>
      <c r="N7" s="14" t="s">
        <v>2</v>
      </c>
      <c r="O7" s="15" t="s">
        <v>0</v>
      </c>
      <c r="P7" s="15" t="s">
        <v>1</v>
      </c>
      <c r="Q7" s="14" t="s">
        <v>2</v>
      </c>
      <c r="R7" s="15" t="s">
        <v>0</v>
      </c>
      <c r="S7" s="15" t="s">
        <v>1</v>
      </c>
      <c r="T7" s="14" t="s">
        <v>2</v>
      </c>
      <c r="U7" s="15" t="s">
        <v>0</v>
      </c>
      <c r="V7" s="15" t="s">
        <v>1</v>
      </c>
      <c r="W7" s="14" t="s">
        <v>2</v>
      </c>
      <c r="X7" s="15" t="s">
        <v>0</v>
      </c>
      <c r="Y7" s="15" t="s">
        <v>1</v>
      </c>
      <c r="Z7" s="14" t="s">
        <v>2</v>
      </c>
      <c r="AA7" s="15" t="s">
        <v>0</v>
      </c>
      <c r="AB7" s="15" t="s">
        <v>1</v>
      </c>
      <c r="AC7" s="14" t="s">
        <v>2</v>
      </c>
      <c r="AD7" s="15" t="s">
        <v>0</v>
      </c>
      <c r="AE7" s="15" t="s">
        <v>1</v>
      </c>
      <c r="AF7" s="14" t="s">
        <v>2</v>
      </c>
      <c r="AG7" s="15" t="s">
        <v>0</v>
      </c>
      <c r="AH7" s="15" t="s">
        <v>1</v>
      </c>
      <c r="AI7" s="14" t="s">
        <v>2</v>
      </c>
      <c r="AJ7" s="15" t="s">
        <v>0</v>
      </c>
      <c r="AK7" s="15" t="s">
        <v>1</v>
      </c>
    </row>
    <row r="8" spans="2:37" x14ac:dyDescent="0.25">
      <c r="B8" s="10">
        <v>1</v>
      </c>
      <c r="C8" s="11">
        <v>100</v>
      </c>
      <c r="D8" s="11">
        <f>C8*$D$4</f>
        <v>5</v>
      </c>
      <c r="E8" s="8">
        <v>1</v>
      </c>
      <c r="F8" s="9">
        <f>C37+D37</f>
        <v>432.19423751506599</v>
      </c>
      <c r="G8" s="9">
        <f>F8*$D$4</f>
        <v>21.609711875753302</v>
      </c>
      <c r="H8" s="10">
        <v>1</v>
      </c>
      <c r="I8" s="11">
        <f>F37+G37</f>
        <v>1867.9185894122934</v>
      </c>
      <c r="J8" s="11">
        <f>I8*$D$4</f>
        <v>93.395929470614675</v>
      </c>
      <c r="K8" s="8">
        <v>1</v>
      </c>
      <c r="L8" s="9">
        <f>I37+J37</f>
        <v>8073.0365049126431</v>
      </c>
      <c r="M8" s="9">
        <f>L8*$D$4</f>
        <v>403.65182524563215</v>
      </c>
      <c r="N8" s="10">
        <v>1</v>
      </c>
      <c r="O8" s="11">
        <f>L37+M37</f>
        <v>34891.198566720152</v>
      </c>
      <c r="P8" s="11">
        <f>O8*$D$4</f>
        <v>1744.5599283360077</v>
      </c>
      <c r="Q8" s="8">
        <v>1</v>
      </c>
      <c r="R8" s="9">
        <f>O37+P37</f>
        <v>150797.74960530389</v>
      </c>
      <c r="S8" s="9">
        <f>R8*$D$4</f>
        <v>7539.8874802651953</v>
      </c>
      <c r="T8" s="10">
        <v>1</v>
      </c>
      <c r="U8" s="11">
        <f>R37+S37</f>
        <v>651739.18409652193</v>
      </c>
      <c r="V8" s="11">
        <f>U8*$D$4</f>
        <v>32586.959204826097</v>
      </c>
      <c r="W8" s="8">
        <v>1</v>
      </c>
      <c r="X8" s="9">
        <f>U37+V37</f>
        <v>2816779.1972928774</v>
      </c>
      <c r="Y8" s="9">
        <f>X8*$D$4</f>
        <v>140838.95986464387</v>
      </c>
      <c r="Z8" s="10">
        <v>1</v>
      </c>
      <c r="AA8" s="11">
        <f>X37+Y37</f>
        <v>12173957.374222953</v>
      </c>
      <c r="AB8" s="11">
        <f>AA8*$D$4</f>
        <v>608697.86871114769</v>
      </c>
      <c r="AC8" s="8">
        <v>1</v>
      </c>
      <c r="AD8" s="9">
        <f>AA37+AB37</f>
        <v>52615142.248932056</v>
      </c>
      <c r="AE8" s="9">
        <f>AD8*$D$4</f>
        <v>2630757.1124466029</v>
      </c>
      <c r="AF8" s="10">
        <v>1</v>
      </c>
      <c r="AG8" s="11">
        <f>AD37+AE37</f>
        <v>227399612.86023942</v>
      </c>
      <c r="AH8" s="11">
        <f>AG8*$D$4</f>
        <v>11369980.643011972</v>
      </c>
      <c r="AI8" s="8">
        <v>1</v>
      </c>
      <c r="AJ8" s="9">
        <f>AG37+AH37</f>
        <v>982808022.91352451</v>
      </c>
      <c r="AK8" s="9">
        <f>AJ8*$D$4</f>
        <v>49140401.145676225</v>
      </c>
    </row>
    <row r="9" spans="2:37" x14ac:dyDescent="0.25">
      <c r="B9" s="10">
        <v>2</v>
      </c>
      <c r="C9" s="11">
        <f>C8+D8</f>
        <v>105</v>
      </c>
      <c r="D9" s="11">
        <f t="shared" ref="D9:D37" si="0">C9*$D$4</f>
        <v>5.25</v>
      </c>
      <c r="E9" s="8">
        <v>2</v>
      </c>
      <c r="F9" s="9">
        <f>F8+G8</f>
        <v>453.8039493908193</v>
      </c>
      <c r="G9" s="9">
        <f t="shared" ref="G9:G37" si="1">F9*$D$4</f>
        <v>22.690197469540966</v>
      </c>
      <c r="H9" s="10">
        <v>2</v>
      </c>
      <c r="I9" s="11">
        <f>I8+J8</f>
        <v>1961.314518882908</v>
      </c>
      <c r="J9" s="11">
        <f t="shared" ref="J9:J37" si="2">I9*$D$4</f>
        <v>98.065725944145413</v>
      </c>
      <c r="K9" s="8">
        <v>2</v>
      </c>
      <c r="L9" s="9">
        <f>L8+M8</f>
        <v>8476.6883301582748</v>
      </c>
      <c r="M9" s="9">
        <f t="shared" ref="M9:M37" si="3">L9*$D$4</f>
        <v>423.83441650791377</v>
      </c>
      <c r="N9" s="10">
        <v>2</v>
      </c>
      <c r="O9" s="11">
        <f>O8+P8</f>
        <v>36635.758495056158</v>
      </c>
      <c r="P9" s="11">
        <f t="shared" ref="P9:P37" si="4">O9*$D$4</f>
        <v>1831.7879247528081</v>
      </c>
      <c r="Q9" s="8">
        <v>2</v>
      </c>
      <c r="R9" s="9">
        <f>R8+S8</f>
        <v>158337.63708556909</v>
      </c>
      <c r="S9" s="9">
        <f t="shared" ref="S9:S37" si="5">R9*$D$4</f>
        <v>7916.8818542784547</v>
      </c>
      <c r="T9" s="10">
        <v>2</v>
      </c>
      <c r="U9" s="11">
        <f>U8+V8</f>
        <v>684326.14330134797</v>
      </c>
      <c r="V9" s="11">
        <f t="shared" ref="V9:V37" si="6">U9*$D$4</f>
        <v>34216.307165067403</v>
      </c>
      <c r="W9" s="8">
        <v>2</v>
      </c>
      <c r="X9" s="9">
        <f>X8+Y8</f>
        <v>2957618.1571575212</v>
      </c>
      <c r="Y9" s="9">
        <f t="shared" ref="Y9:Y37" si="7">X9*$D$4</f>
        <v>147880.90785787607</v>
      </c>
      <c r="Z9" s="10">
        <v>2</v>
      </c>
      <c r="AA9" s="11">
        <f>AA8+AB8</f>
        <v>12782655.2429341</v>
      </c>
      <c r="AB9" s="11">
        <f t="shared" ref="AB9:AB37" si="8">AA9*$D$4</f>
        <v>639132.76214670506</v>
      </c>
      <c r="AC9" s="8">
        <v>2</v>
      </c>
      <c r="AD9" s="9">
        <f>AD8+AE8</f>
        <v>55245899.361378662</v>
      </c>
      <c r="AE9" s="9">
        <f t="shared" ref="AE9:AE37" si="9">AD9*$D$4</f>
        <v>2762294.9680689331</v>
      </c>
      <c r="AF9" s="10">
        <v>2</v>
      </c>
      <c r="AG9" s="11">
        <f>AG8+AH8</f>
        <v>238769593.50325137</v>
      </c>
      <c r="AH9" s="11">
        <f t="shared" ref="AH9:AH37" si="10">AG9*$D$4</f>
        <v>11938479.675162569</v>
      </c>
      <c r="AI9" s="8">
        <v>2</v>
      </c>
      <c r="AJ9" s="9">
        <f>AJ8+AK8</f>
        <v>1031948424.0592008</v>
      </c>
      <c r="AK9" s="9">
        <f t="shared" ref="AK9:AK37" si="11">AJ9*$D$4</f>
        <v>51597421.202960044</v>
      </c>
    </row>
    <row r="10" spans="2:37" x14ac:dyDescent="0.25">
      <c r="B10" s="10">
        <v>3</v>
      </c>
      <c r="C10" s="11">
        <f t="shared" ref="C10:C14" si="12">C9+D9</f>
        <v>110.25</v>
      </c>
      <c r="D10" s="11">
        <f t="shared" si="0"/>
        <v>5.5125000000000002</v>
      </c>
      <c r="E10" s="8">
        <v>3</v>
      </c>
      <c r="F10" s="9">
        <f t="shared" ref="F10:F37" si="13">F9+G9</f>
        <v>476.49414686036027</v>
      </c>
      <c r="G10" s="9">
        <f t="shared" si="1"/>
        <v>23.824707343018016</v>
      </c>
      <c r="H10" s="10">
        <v>3</v>
      </c>
      <c r="I10" s="11">
        <f t="shared" ref="I10:I37" si="14">I9+J9</f>
        <v>2059.3802448270535</v>
      </c>
      <c r="J10" s="11">
        <f t="shared" si="2"/>
        <v>102.96901224135269</v>
      </c>
      <c r="K10" s="8">
        <v>3</v>
      </c>
      <c r="L10" s="9">
        <f t="shared" ref="L10:L37" si="15">L9+M9</f>
        <v>8900.5227466661891</v>
      </c>
      <c r="M10" s="9">
        <f t="shared" si="3"/>
        <v>445.02613733330946</v>
      </c>
      <c r="N10" s="10">
        <v>3</v>
      </c>
      <c r="O10" s="11">
        <f t="shared" ref="O10:O37" si="16">O9+P9</f>
        <v>38467.546419808968</v>
      </c>
      <c r="P10" s="11">
        <f t="shared" si="4"/>
        <v>1923.3773209904484</v>
      </c>
      <c r="Q10" s="8">
        <v>3</v>
      </c>
      <c r="R10" s="9">
        <f t="shared" ref="R10:R37" si="17">R9+S9</f>
        <v>166254.51893984753</v>
      </c>
      <c r="S10" s="9">
        <f t="shared" si="5"/>
        <v>8312.7259469923774</v>
      </c>
      <c r="T10" s="10">
        <v>3</v>
      </c>
      <c r="U10" s="11">
        <f t="shared" ref="U10:U37" si="18">U9+V9</f>
        <v>718542.45046641538</v>
      </c>
      <c r="V10" s="11">
        <f t="shared" si="6"/>
        <v>35927.122523320773</v>
      </c>
      <c r="W10" s="8">
        <v>3</v>
      </c>
      <c r="X10" s="9">
        <f t="shared" ref="X10:X37" si="19">X9+Y9</f>
        <v>3105499.0650153975</v>
      </c>
      <c r="Y10" s="9">
        <f t="shared" si="7"/>
        <v>155274.95325076988</v>
      </c>
      <c r="Z10" s="10">
        <v>3</v>
      </c>
      <c r="AA10" s="11">
        <f t="shared" ref="AA10:AA37" si="20">AA9+AB9</f>
        <v>13421788.005080806</v>
      </c>
      <c r="AB10" s="11">
        <f t="shared" si="8"/>
        <v>671089.40025404037</v>
      </c>
      <c r="AC10" s="8">
        <v>3</v>
      </c>
      <c r="AD10" s="9">
        <f t="shared" ref="AD10:AD37" si="21">AD9+AE9</f>
        <v>58008194.329447597</v>
      </c>
      <c r="AE10" s="9">
        <f t="shared" si="9"/>
        <v>2900409.7164723799</v>
      </c>
      <c r="AF10" s="10">
        <v>3</v>
      </c>
      <c r="AG10" s="11">
        <f t="shared" ref="AG10:AG37" si="22">AG9+AH9</f>
        <v>250708073.17841393</v>
      </c>
      <c r="AH10" s="11">
        <f t="shared" si="10"/>
        <v>12535403.658920698</v>
      </c>
      <c r="AI10" s="8">
        <v>3</v>
      </c>
      <c r="AJ10" s="9">
        <f t="shared" ref="AJ10:AJ37" si="23">AJ9+AK9</f>
        <v>1083545845.2621608</v>
      </c>
      <c r="AK10" s="9">
        <f t="shared" si="11"/>
        <v>54177292.263108045</v>
      </c>
    </row>
    <row r="11" spans="2:37" x14ac:dyDescent="0.25">
      <c r="B11" s="10">
        <v>4</v>
      </c>
      <c r="C11" s="11">
        <f t="shared" si="12"/>
        <v>115.7625</v>
      </c>
      <c r="D11" s="11">
        <f t="shared" si="0"/>
        <v>5.7881250000000009</v>
      </c>
      <c r="E11" s="8">
        <v>4</v>
      </c>
      <c r="F11" s="9">
        <f t="shared" si="13"/>
        <v>500.31885420337829</v>
      </c>
      <c r="G11" s="9">
        <f t="shared" si="1"/>
        <v>25.015942710168915</v>
      </c>
      <c r="H11" s="10">
        <v>4</v>
      </c>
      <c r="I11" s="11">
        <f t="shared" si="14"/>
        <v>2162.3492570684061</v>
      </c>
      <c r="J11" s="11">
        <f t="shared" si="2"/>
        <v>108.11746285342031</v>
      </c>
      <c r="K11" s="8">
        <v>4</v>
      </c>
      <c r="L11" s="9">
        <f t="shared" si="15"/>
        <v>9345.5488839994978</v>
      </c>
      <c r="M11" s="9">
        <f t="shared" si="3"/>
        <v>467.27744419997492</v>
      </c>
      <c r="N11" s="10">
        <v>4</v>
      </c>
      <c r="O11" s="11">
        <f t="shared" si="16"/>
        <v>40390.923740799415</v>
      </c>
      <c r="P11" s="11">
        <f t="shared" si="4"/>
        <v>2019.5461870399708</v>
      </c>
      <c r="Q11" s="8">
        <v>4</v>
      </c>
      <c r="R11" s="9">
        <f t="shared" si="17"/>
        <v>174567.24488683991</v>
      </c>
      <c r="S11" s="9">
        <f t="shared" si="5"/>
        <v>8728.3622443419954</v>
      </c>
      <c r="T11" s="10">
        <v>4</v>
      </c>
      <c r="U11" s="11">
        <f t="shared" si="18"/>
        <v>754469.5729897361</v>
      </c>
      <c r="V11" s="11">
        <f t="shared" si="6"/>
        <v>37723.478649486809</v>
      </c>
      <c r="W11" s="8">
        <v>4</v>
      </c>
      <c r="X11" s="9">
        <f t="shared" si="19"/>
        <v>3260774.0182661675</v>
      </c>
      <c r="Y11" s="9">
        <f t="shared" si="7"/>
        <v>163038.70091330839</v>
      </c>
      <c r="Z11" s="10">
        <v>4</v>
      </c>
      <c r="AA11" s="11">
        <f t="shared" si="20"/>
        <v>14092877.405334847</v>
      </c>
      <c r="AB11" s="11">
        <f t="shared" si="8"/>
        <v>704643.87026674242</v>
      </c>
      <c r="AC11" s="8">
        <v>4</v>
      </c>
      <c r="AD11" s="9">
        <f t="shared" si="21"/>
        <v>60908604.045919977</v>
      </c>
      <c r="AE11" s="9">
        <f t="shared" si="9"/>
        <v>3045430.202295999</v>
      </c>
      <c r="AF11" s="10">
        <v>4</v>
      </c>
      <c r="AG11" s="11">
        <f t="shared" si="22"/>
        <v>263243476.83733463</v>
      </c>
      <c r="AH11" s="11">
        <f t="shared" si="10"/>
        <v>13162173.841866732</v>
      </c>
      <c r="AI11" s="8">
        <v>4</v>
      </c>
      <c r="AJ11" s="9">
        <f t="shared" si="23"/>
        <v>1137723137.5252688</v>
      </c>
      <c r="AK11" s="9">
        <f t="shared" si="11"/>
        <v>56886156.87626344</v>
      </c>
    </row>
    <row r="12" spans="2:37" x14ac:dyDescent="0.25">
      <c r="B12" s="10">
        <v>5</v>
      </c>
      <c r="C12" s="11">
        <f t="shared" si="12"/>
        <v>121.550625</v>
      </c>
      <c r="D12" s="11">
        <f t="shared" si="0"/>
        <v>6.0775312499999998</v>
      </c>
      <c r="E12" s="8">
        <v>5</v>
      </c>
      <c r="F12" s="9">
        <f t="shared" si="13"/>
        <v>525.33479691354717</v>
      </c>
      <c r="G12" s="9">
        <f t="shared" si="1"/>
        <v>26.26673984567736</v>
      </c>
      <c r="H12" s="10">
        <v>5</v>
      </c>
      <c r="I12" s="11">
        <f t="shared" si="14"/>
        <v>2270.4667199218266</v>
      </c>
      <c r="J12" s="11">
        <f t="shared" si="2"/>
        <v>113.52333599609133</v>
      </c>
      <c r="K12" s="8">
        <v>5</v>
      </c>
      <c r="L12" s="9">
        <f t="shared" si="15"/>
        <v>9812.8263281994732</v>
      </c>
      <c r="M12" s="9">
        <f t="shared" si="3"/>
        <v>490.64131640997368</v>
      </c>
      <c r="N12" s="10">
        <v>5</v>
      </c>
      <c r="O12" s="11">
        <f t="shared" si="16"/>
        <v>42410.469927839389</v>
      </c>
      <c r="P12" s="11">
        <f t="shared" si="4"/>
        <v>2120.5234963919697</v>
      </c>
      <c r="Q12" s="8">
        <v>5</v>
      </c>
      <c r="R12" s="9">
        <f t="shared" si="17"/>
        <v>183295.6071311819</v>
      </c>
      <c r="S12" s="9">
        <f t="shared" si="5"/>
        <v>9164.7803565590948</v>
      </c>
      <c r="T12" s="10">
        <v>5</v>
      </c>
      <c r="U12" s="11">
        <f t="shared" si="18"/>
        <v>792193.05163922289</v>
      </c>
      <c r="V12" s="11">
        <f t="shared" si="6"/>
        <v>39609.652581961149</v>
      </c>
      <c r="W12" s="8">
        <v>5</v>
      </c>
      <c r="X12" s="9">
        <f t="shared" si="19"/>
        <v>3423812.7191794757</v>
      </c>
      <c r="Y12" s="9">
        <f t="shared" si="7"/>
        <v>171190.63595897378</v>
      </c>
      <c r="Z12" s="10">
        <v>5</v>
      </c>
      <c r="AA12" s="11">
        <f t="shared" si="20"/>
        <v>14797521.27560159</v>
      </c>
      <c r="AB12" s="11">
        <f t="shared" si="8"/>
        <v>739876.0637800796</v>
      </c>
      <c r="AC12" s="8">
        <v>5</v>
      </c>
      <c r="AD12" s="9">
        <f t="shared" si="21"/>
        <v>63954034.248215973</v>
      </c>
      <c r="AE12" s="9">
        <f t="shared" si="9"/>
        <v>3197701.7124107988</v>
      </c>
      <c r="AF12" s="10">
        <v>5</v>
      </c>
      <c r="AG12" s="11">
        <f t="shared" si="22"/>
        <v>276405650.67920136</v>
      </c>
      <c r="AH12" s="11">
        <f t="shared" si="10"/>
        <v>13820282.533960069</v>
      </c>
      <c r="AI12" s="8">
        <v>5</v>
      </c>
      <c r="AJ12" s="9">
        <f t="shared" si="23"/>
        <v>1194609294.4015322</v>
      </c>
      <c r="AK12" s="9">
        <f t="shared" si="11"/>
        <v>59730464.720076613</v>
      </c>
    </row>
    <row r="13" spans="2:37" x14ac:dyDescent="0.25">
      <c r="B13" s="10">
        <v>6</v>
      </c>
      <c r="C13" s="11">
        <f t="shared" si="12"/>
        <v>127.62815624999999</v>
      </c>
      <c r="D13" s="11">
        <f t="shared" si="0"/>
        <v>6.3814078125</v>
      </c>
      <c r="E13" s="8">
        <v>6</v>
      </c>
      <c r="F13" s="9">
        <f t="shared" si="13"/>
        <v>551.60153675922447</v>
      </c>
      <c r="G13" s="9">
        <f t="shared" si="1"/>
        <v>27.580076837961226</v>
      </c>
      <c r="H13" s="10">
        <v>6</v>
      </c>
      <c r="I13" s="11">
        <f t="shared" si="14"/>
        <v>2383.9900559179177</v>
      </c>
      <c r="J13" s="11">
        <f t="shared" si="2"/>
        <v>119.1995027958959</v>
      </c>
      <c r="K13" s="8">
        <v>6</v>
      </c>
      <c r="L13" s="9">
        <f t="shared" si="15"/>
        <v>10303.467644609447</v>
      </c>
      <c r="M13" s="9">
        <f t="shared" si="3"/>
        <v>515.17338223047238</v>
      </c>
      <c r="N13" s="10">
        <v>6</v>
      </c>
      <c r="O13" s="11">
        <f t="shared" si="16"/>
        <v>44530.993424231361</v>
      </c>
      <c r="P13" s="11">
        <f t="shared" si="4"/>
        <v>2226.5496712115682</v>
      </c>
      <c r="Q13" s="8">
        <v>6</v>
      </c>
      <c r="R13" s="9">
        <f t="shared" si="17"/>
        <v>192460.38748774098</v>
      </c>
      <c r="S13" s="9">
        <f t="shared" si="5"/>
        <v>9623.0193743870495</v>
      </c>
      <c r="T13" s="10">
        <v>6</v>
      </c>
      <c r="U13" s="11">
        <f t="shared" si="18"/>
        <v>831802.70422118402</v>
      </c>
      <c r="V13" s="11">
        <f t="shared" si="6"/>
        <v>41590.135211059205</v>
      </c>
      <c r="W13" s="8">
        <v>6</v>
      </c>
      <c r="X13" s="9">
        <f t="shared" si="19"/>
        <v>3595003.3551384495</v>
      </c>
      <c r="Y13" s="9">
        <f t="shared" si="7"/>
        <v>179750.16775692248</v>
      </c>
      <c r="Z13" s="10">
        <v>6</v>
      </c>
      <c r="AA13" s="11">
        <f t="shared" si="20"/>
        <v>15537397.339381669</v>
      </c>
      <c r="AB13" s="11">
        <f t="shared" si="8"/>
        <v>776869.86696908344</v>
      </c>
      <c r="AC13" s="8">
        <v>6</v>
      </c>
      <c r="AD13" s="9">
        <f t="shared" si="21"/>
        <v>67151735.960626766</v>
      </c>
      <c r="AE13" s="9">
        <f t="shared" si="9"/>
        <v>3357586.7980313385</v>
      </c>
      <c r="AF13" s="10">
        <v>6</v>
      </c>
      <c r="AG13" s="11">
        <f t="shared" si="22"/>
        <v>290225933.21316141</v>
      </c>
      <c r="AH13" s="11">
        <f t="shared" si="10"/>
        <v>14511296.660658071</v>
      </c>
      <c r="AI13" s="8">
        <v>6</v>
      </c>
      <c r="AJ13" s="9">
        <f t="shared" si="23"/>
        <v>1254339759.1216087</v>
      </c>
      <c r="AK13" s="9">
        <f t="shared" si="11"/>
        <v>62716987.956080437</v>
      </c>
    </row>
    <row r="14" spans="2:37" x14ac:dyDescent="0.25">
      <c r="B14" s="10">
        <v>7</v>
      </c>
      <c r="C14" s="11">
        <f t="shared" si="12"/>
        <v>134.00956406249998</v>
      </c>
      <c r="D14" s="11">
        <f t="shared" si="0"/>
        <v>6.700478203124999</v>
      </c>
      <c r="E14" s="8">
        <v>7</v>
      </c>
      <c r="F14" s="9">
        <f t="shared" si="13"/>
        <v>579.18161359718567</v>
      </c>
      <c r="G14" s="9">
        <f t="shared" si="1"/>
        <v>28.959080679859284</v>
      </c>
      <c r="H14" s="10">
        <v>7</v>
      </c>
      <c r="I14" s="11">
        <f t="shared" si="14"/>
        <v>2503.1895587138138</v>
      </c>
      <c r="J14" s="11">
        <f t="shared" si="2"/>
        <v>125.15947793569069</v>
      </c>
      <c r="K14" s="8">
        <v>7</v>
      </c>
      <c r="L14" s="9">
        <f t="shared" si="15"/>
        <v>10818.64102683992</v>
      </c>
      <c r="M14" s="9">
        <f t="shared" si="3"/>
        <v>540.93205134199604</v>
      </c>
      <c r="N14" s="10">
        <v>7</v>
      </c>
      <c r="O14" s="11">
        <f t="shared" si="16"/>
        <v>46757.543095442932</v>
      </c>
      <c r="P14" s="11">
        <f t="shared" si="4"/>
        <v>2337.8771547721467</v>
      </c>
      <c r="Q14" s="8">
        <v>7</v>
      </c>
      <c r="R14" s="9">
        <f t="shared" si="17"/>
        <v>202083.40686212803</v>
      </c>
      <c r="S14" s="9">
        <f t="shared" si="5"/>
        <v>10104.170343106402</v>
      </c>
      <c r="T14" s="10">
        <v>7</v>
      </c>
      <c r="U14" s="11">
        <f t="shared" si="18"/>
        <v>873392.83943224326</v>
      </c>
      <c r="V14" s="11">
        <f t="shared" si="6"/>
        <v>43669.641971612167</v>
      </c>
      <c r="W14" s="8">
        <v>7</v>
      </c>
      <c r="X14" s="9">
        <f t="shared" si="19"/>
        <v>3774753.522895372</v>
      </c>
      <c r="Y14" s="9">
        <f t="shared" si="7"/>
        <v>188737.6761447686</v>
      </c>
      <c r="Z14" s="10">
        <v>7</v>
      </c>
      <c r="AA14" s="11">
        <f t="shared" si="20"/>
        <v>16314267.206350751</v>
      </c>
      <c r="AB14" s="11">
        <f t="shared" si="8"/>
        <v>815713.36031753756</v>
      </c>
      <c r="AC14" s="8">
        <v>7</v>
      </c>
      <c r="AD14" s="9">
        <f t="shared" si="21"/>
        <v>70509322.758658111</v>
      </c>
      <c r="AE14" s="9">
        <f t="shared" si="9"/>
        <v>3525466.1379329059</v>
      </c>
      <c r="AF14" s="10">
        <v>7</v>
      </c>
      <c r="AG14" s="11">
        <f t="shared" si="22"/>
        <v>304737229.87381947</v>
      </c>
      <c r="AH14" s="11">
        <f t="shared" si="10"/>
        <v>15236861.493690975</v>
      </c>
      <c r="AI14" s="8">
        <v>7</v>
      </c>
      <c r="AJ14" s="9">
        <f t="shared" si="23"/>
        <v>1317056747.0776892</v>
      </c>
      <c r="AK14" s="9">
        <f t="shared" si="11"/>
        <v>65852837.353884459</v>
      </c>
    </row>
    <row r="15" spans="2:37" x14ac:dyDescent="0.25">
      <c r="B15" s="10">
        <v>8</v>
      </c>
      <c r="C15" s="11">
        <f t="shared" ref="C15:C37" si="24">C14+D14</f>
        <v>140.71004226562496</v>
      </c>
      <c r="D15" s="11">
        <f t="shared" si="0"/>
        <v>7.0355021132812485</v>
      </c>
      <c r="E15" s="8">
        <v>8</v>
      </c>
      <c r="F15" s="9">
        <f t="shared" si="13"/>
        <v>608.14069427704499</v>
      </c>
      <c r="G15" s="9">
        <f t="shared" si="1"/>
        <v>30.407034713852251</v>
      </c>
      <c r="H15" s="10">
        <v>8</v>
      </c>
      <c r="I15" s="11">
        <f t="shared" si="14"/>
        <v>2628.3490366495043</v>
      </c>
      <c r="J15" s="11">
        <f t="shared" si="2"/>
        <v>131.41745183247522</v>
      </c>
      <c r="K15" s="8">
        <v>8</v>
      </c>
      <c r="L15" s="9">
        <f t="shared" si="15"/>
        <v>11359.573078181915</v>
      </c>
      <c r="M15" s="9">
        <f t="shared" si="3"/>
        <v>567.97865390909578</v>
      </c>
      <c r="N15" s="10">
        <v>8</v>
      </c>
      <c r="O15" s="11">
        <f t="shared" si="16"/>
        <v>49095.42025021508</v>
      </c>
      <c r="P15" s="11">
        <f t="shared" si="4"/>
        <v>2454.7710125107542</v>
      </c>
      <c r="Q15" s="8">
        <v>8</v>
      </c>
      <c r="R15" s="9">
        <f t="shared" si="17"/>
        <v>212187.57720523444</v>
      </c>
      <c r="S15" s="9">
        <f t="shared" si="5"/>
        <v>10609.378860261722</v>
      </c>
      <c r="T15" s="10">
        <v>8</v>
      </c>
      <c r="U15" s="11">
        <f t="shared" si="18"/>
        <v>917062.48140385537</v>
      </c>
      <c r="V15" s="11">
        <f t="shared" si="6"/>
        <v>45853.124070192775</v>
      </c>
      <c r="W15" s="8">
        <v>8</v>
      </c>
      <c r="X15" s="9">
        <f t="shared" si="19"/>
        <v>3963491.1990401405</v>
      </c>
      <c r="Y15" s="9">
        <f t="shared" si="7"/>
        <v>198174.55995200702</v>
      </c>
      <c r="Z15" s="10">
        <v>8</v>
      </c>
      <c r="AA15" s="11">
        <f t="shared" si="20"/>
        <v>17129980.566668287</v>
      </c>
      <c r="AB15" s="11">
        <f t="shared" si="8"/>
        <v>856499.02833341435</v>
      </c>
      <c r="AC15" s="8">
        <v>8</v>
      </c>
      <c r="AD15" s="9">
        <f t="shared" si="21"/>
        <v>74034788.896591023</v>
      </c>
      <c r="AE15" s="9">
        <f t="shared" si="9"/>
        <v>3701739.4448295515</v>
      </c>
      <c r="AF15" s="10">
        <v>8</v>
      </c>
      <c r="AG15" s="11">
        <f t="shared" si="22"/>
        <v>319974091.36751044</v>
      </c>
      <c r="AH15" s="11">
        <f t="shared" si="10"/>
        <v>15998704.568375522</v>
      </c>
      <c r="AI15" s="8">
        <v>8</v>
      </c>
      <c r="AJ15" s="9">
        <f t="shared" si="23"/>
        <v>1382909584.4315736</v>
      </c>
      <c r="AK15" s="9">
        <f t="shared" si="11"/>
        <v>69145479.221578687</v>
      </c>
    </row>
    <row r="16" spans="2:37" x14ac:dyDescent="0.25">
      <c r="B16" s="10">
        <v>9</v>
      </c>
      <c r="C16" s="11">
        <f t="shared" si="24"/>
        <v>147.7455443789062</v>
      </c>
      <c r="D16" s="11">
        <f t="shared" si="0"/>
        <v>7.3872772189453109</v>
      </c>
      <c r="E16" s="8">
        <v>9</v>
      </c>
      <c r="F16" s="9">
        <f t="shared" si="13"/>
        <v>638.54772899089721</v>
      </c>
      <c r="G16" s="9">
        <f t="shared" si="1"/>
        <v>31.927386449544862</v>
      </c>
      <c r="H16" s="10">
        <v>9</v>
      </c>
      <c r="I16" s="11">
        <f t="shared" si="14"/>
        <v>2759.7664884819796</v>
      </c>
      <c r="J16" s="11">
        <f t="shared" si="2"/>
        <v>137.98832442409898</v>
      </c>
      <c r="K16" s="8">
        <v>9</v>
      </c>
      <c r="L16" s="9">
        <f t="shared" si="15"/>
        <v>11927.551732091011</v>
      </c>
      <c r="M16" s="9">
        <f t="shared" si="3"/>
        <v>596.37758660455063</v>
      </c>
      <c r="N16" s="10">
        <v>9</v>
      </c>
      <c r="O16" s="11">
        <f t="shared" si="16"/>
        <v>51550.191262725835</v>
      </c>
      <c r="P16" s="11">
        <f t="shared" si="4"/>
        <v>2577.5095631362919</v>
      </c>
      <c r="Q16" s="8">
        <v>9</v>
      </c>
      <c r="R16" s="9">
        <f t="shared" si="17"/>
        <v>222796.95606549617</v>
      </c>
      <c r="S16" s="9">
        <f t="shared" si="5"/>
        <v>11139.84780327481</v>
      </c>
      <c r="T16" s="10">
        <v>9</v>
      </c>
      <c r="U16" s="11">
        <f t="shared" si="18"/>
        <v>962915.60547404818</v>
      </c>
      <c r="V16" s="11">
        <f t="shared" si="6"/>
        <v>48145.78027370241</v>
      </c>
      <c r="W16" s="8">
        <v>9</v>
      </c>
      <c r="X16" s="9">
        <f t="shared" si="19"/>
        <v>4161665.7589921476</v>
      </c>
      <c r="Y16" s="9">
        <f t="shared" si="7"/>
        <v>208083.28794960739</v>
      </c>
      <c r="Z16" s="10">
        <v>9</v>
      </c>
      <c r="AA16" s="11">
        <f t="shared" si="20"/>
        <v>17986479.595001701</v>
      </c>
      <c r="AB16" s="11">
        <f t="shared" si="8"/>
        <v>899323.97975008516</v>
      </c>
      <c r="AC16" s="8">
        <v>9</v>
      </c>
      <c r="AD16" s="9">
        <f t="shared" si="21"/>
        <v>77736528.341420576</v>
      </c>
      <c r="AE16" s="9">
        <f t="shared" si="9"/>
        <v>3886826.4170710291</v>
      </c>
      <c r="AF16" s="10">
        <v>9</v>
      </c>
      <c r="AG16" s="11">
        <f t="shared" si="22"/>
        <v>335972795.93588597</v>
      </c>
      <c r="AH16" s="11">
        <f t="shared" si="10"/>
        <v>16798639.796794299</v>
      </c>
      <c r="AI16" s="8">
        <v>9</v>
      </c>
      <c r="AJ16" s="9">
        <f t="shared" si="23"/>
        <v>1452055063.6531522</v>
      </c>
      <c r="AK16" s="9">
        <f t="shared" si="11"/>
        <v>72602753.182657614</v>
      </c>
    </row>
    <row r="17" spans="2:37" x14ac:dyDescent="0.25">
      <c r="B17" s="10">
        <v>10</v>
      </c>
      <c r="C17" s="11">
        <f t="shared" si="24"/>
        <v>155.13282159785152</v>
      </c>
      <c r="D17" s="11">
        <f t="shared" si="0"/>
        <v>7.7566410798925762</v>
      </c>
      <c r="E17" s="8">
        <v>10</v>
      </c>
      <c r="F17" s="9">
        <f t="shared" si="13"/>
        <v>670.4751154404421</v>
      </c>
      <c r="G17" s="9">
        <f t="shared" si="1"/>
        <v>33.523755772022106</v>
      </c>
      <c r="H17" s="10">
        <v>10</v>
      </c>
      <c r="I17" s="11">
        <f t="shared" si="14"/>
        <v>2897.7548129060788</v>
      </c>
      <c r="J17" s="11">
        <f t="shared" si="2"/>
        <v>144.88774064530395</v>
      </c>
      <c r="K17" s="8">
        <v>10</v>
      </c>
      <c r="L17" s="9">
        <f t="shared" si="15"/>
        <v>12523.929318695562</v>
      </c>
      <c r="M17" s="9">
        <f t="shared" si="3"/>
        <v>626.19646593477819</v>
      </c>
      <c r="N17" s="10">
        <v>10</v>
      </c>
      <c r="O17" s="11">
        <f t="shared" si="16"/>
        <v>54127.700825862128</v>
      </c>
      <c r="P17" s="11">
        <f t="shared" si="4"/>
        <v>2706.3850412931065</v>
      </c>
      <c r="Q17" s="8">
        <v>10</v>
      </c>
      <c r="R17" s="9">
        <f t="shared" si="17"/>
        <v>233936.80386877098</v>
      </c>
      <c r="S17" s="9">
        <f t="shared" si="5"/>
        <v>11696.840193438549</v>
      </c>
      <c r="T17" s="10">
        <v>10</v>
      </c>
      <c r="U17" s="11">
        <f t="shared" si="18"/>
        <v>1011061.3857477506</v>
      </c>
      <c r="V17" s="11">
        <f t="shared" si="6"/>
        <v>50553.069287387538</v>
      </c>
      <c r="W17" s="8">
        <v>10</v>
      </c>
      <c r="X17" s="9">
        <f t="shared" si="19"/>
        <v>4369749.0469417553</v>
      </c>
      <c r="Y17" s="9">
        <f t="shared" si="7"/>
        <v>218487.45234708779</v>
      </c>
      <c r="Z17" s="10">
        <v>10</v>
      </c>
      <c r="AA17" s="11">
        <f t="shared" si="20"/>
        <v>18885803.574751787</v>
      </c>
      <c r="AB17" s="11">
        <f t="shared" si="8"/>
        <v>944290.17873758939</v>
      </c>
      <c r="AC17" s="8">
        <v>10</v>
      </c>
      <c r="AD17" s="9">
        <f t="shared" si="21"/>
        <v>81623354.758491606</v>
      </c>
      <c r="AE17" s="9">
        <f t="shared" si="9"/>
        <v>4081167.7379245805</v>
      </c>
      <c r="AF17" s="10">
        <v>10</v>
      </c>
      <c r="AG17" s="11">
        <f t="shared" si="22"/>
        <v>352771435.73268026</v>
      </c>
      <c r="AH17" s="11">
        <f t="shared" si="10"/>
        <v>17638571.786634013</v>
      </c>
      <c r="AI17" s="8">
        <v>10</v>
      </c>
      <c r="AJ17" s="9">
        <f t="shared" si="23"/>
        <v>1524657816.8358099</v>
      </c>
      <c r="AK17" s="9">
        <f t="shared" si="11"/>
        <v>76232890.841790497</v>
      </c>
    </row>
    <row r="18" spans="2:37" x14ac:dyDescent="0.25">
      <c r="B18" s="10">
        <v>11</v>
      </c>
      <c r="C18" s="11">
        <f t="shared" si="24"/>
        <v>162.88946267774409</v>
      </c>
      <c r="D18" s="11">
        <f t="shared" si="0"/>
        <v>8.144473133887205</v>
      </c>
      <c r="E18" s="8">
        <v>11</v>
      </c>
      <c r="F18" s="9">
        <f t="shared" si="13"/>
        <v>703.99887121246422</v>
      </c>
      <c r="G18" s="9">
        <f t="shared" si="1"/>
        <v>35.199943560623211</v>
      </c>
      <c r="H18" s="10">
        <v>11</v>
      </c>
      <c r="I18" s="11">
        <f t="shared" si="14"/>
        <v>3042.6425535513827</v>
      </c>
      <c r="J18" s="11">
        <f t="shared" si="2"/>
        <v>152.13212767756914</v>
      </c>
      <c r="K18" s="8">
        <v>11</v>
      </c>
      <c r="L18" s="9">
        <f t="shared" si="15"/>
        <v>13150.12578463034</v>
      </c>
      <c r="M18" s="9">
        <f t="shared" si="3"/>
        <v>657.50628923151703</v>
      </c>
      <c r="N18" s="10">
        <v>11</v>
      </c>
      <c r="O18" s="11">
        <f t="shared" si="16"/>
        <v>56834.085867155234</v>
      </c>
      <c r="P18" s="11">
        <f t="shared" si="4"/>
        <v>2841.7042933577618</v>
      </c>
      <c r="Q18" s="8">
        <v>11</v>
      </c>
      <c r="R18" s="9">
        <f t="shared" si="17"/>
        <v>245633.64406220953</v>
      </c>
      <c r="S18" s="9">
        <f t="shared" si="5"/>
        <v>12281.682203110477</v>
      </c>
      <c r="T18" s="10">
        <v>11</v>
      </c>
      <c r="U18" s="11">
        <f t="shared" si="18"/>
        <v>1061614.4550351382</v>
      </c>
      <c r="V18" s="11">
        <f t="shared" si="6"/>
        <v>53080.722751756912</v>
      </c>
      <c r="W18" s="8">
        <v>11</v>
      </c>
      <c r="X18" s="9">
        <f t="shared" si="19"/>
        <v>4588236.499288843</v>
      </c>
      <c r="Y18" s="9">
        <f t="shared" si="7"/>
        <v>229411.82496444217</v>
      </c>
      <c r="Z18" s="10">
        <v>11</v>
      </c>
      <c r="AA18" s="11">
        <f t="shared" si="20"/>
        <v>19830093.753489375</v>
      </c>
      <c r="AB18" s="11">
        <f t="shared" si="8"/>
        <v>991504.68767446885</v>
      </c>
      <c r="AC18" s="8">
        <v>11</v>
      </c>
      <c r="AD18" s="9">
        <f t="shared" si="21"/>
        <v>85704522.496416181</v>
      </c>
      <c r="AE18" s="9">
        <f t="shared" si="9"/>
        <v>4285226.1248208089</v>
      </c>
      <c r="AF18" s="10">
        <v>11</v>
      </c>
      <c r="AG18" s="11">
        <f t="shared" si="22"/>
        <v>370410007.51931429</v>
      </c>
      <c r="AH18" s="11">
        <f t="shared" si="10"/>
        <v>18520500.375965714</v>
      </c>
      <c r="AI18" s="8">
        <v>11</v>
      </c>
      <c r="AJ18" s="9">
        <f t="shared" si="23"/>
        <v>1600890707.6776004</v>
      </c>
      <c r="AK18" s="9">
        <f t="shared" si="11"/>
        <v>80044535.383880019</v>
      </c>
    </row>
    <row r="19" spans="2:37" x14ac:dyDescent="0.25">
      <c r="B19" s="10">
        <v>12</v>
      </c>
      <c r="C19" s="11">
        <f t="shared" si="24"/>
        <v>171.0339358116313</v>
      </c>
      <c r="D19" s="11">
        <f t="shared" si="0"/>
        <v>8.5516967905815644</v>
      </c>
      <c r="E19" s="8">
        <v>12</v>
      </c>
      <c r="F19" s="9">
        <f t="shared" si="13"/>
        <v>739.19881477308741</v>
      </c>
      <c r="G19" s="9">
        <f t="shared" si="1"/>
        <v>36.959940738654375</v>
      </c>
      <c r="H19" s="10">
        <v>12</v>
      </c>
      <c r="I19" s="11">
        <f t="shared" si="14"/>
        <v>3194.774681228952</v>
      </c>
      <c r="J19" s="11">
        <f t="shared" si="2"/>
        <v>159.73873406144762</v>
      </c>
      <c r="K19" s="8">
        <v>12</v>
      </c>
      <c r="L19" s="9">
        <f t="shared" si="15"/>
        <v>13807.632073861856</v>
      </c>
      <c r="M19" s="9">
        <f t="shared" si="3"/>
        <v>690.38160369309287</v>
      </c>
      <c r="N19" s="10">
        <v>12</v>
      </c>
      <c r="O19" s="11">
        <f t="shared" si="16"/>
        <v>59675.790160512995</v>
      </c>
      <c r="P19" s="11">
        <f t="shared" si="4"/>
        <v>2983.7895080256499</v>
      </c>
      <c r="Q19" s="8">
        <v>12</v>
      </c>
      <c r="R19" s="9">
        <f t="shared" si="17"/>
        <v>257915.32626532001</v>
      </c>
      <c r="S19" s="9">
        <f t="shared" si="5"/>
        <v>12895.766313266002</v>
      </c>
      <c r="T19" s="10">
        <v>12</v>
      </c>
      <c r="U19" s="11">
        <f t="shared" si="18"/>
        <v>1114695.1777868951</v>
      </c>
      <c r="V19" s="11">
        <f t="shared" si="6"/>
        <v>55734.758889344754</v>
      </c>
      <c r="W19" s="8">
        <v>12</v>
      </c>
      <c r="X19" s="9">
        <f t="shared" si="19"/>
        <v>4817648.3242532853</v>
      </c>
      <c r="Y19" s="9">
        <f t="shared" si="7"/>
        <v>240882.41621266428</v>
      </c>
      <c r="Z19" s="10">
        <v>12</v>
      </c>
      <c r="AA19" s="11">
        <f t="shared" si="20"/>
        <v>20821598.441163845</v>
      </c>
      <c r="AB19" s="11">
        <f t="shared" si="8"/>
        <v>1041079.9220581923</v>
      </c>
      <c r="AC19" s="8">
        <v>12</v>
      </c>
      <c r="AD19" s="9">
        <f t="shared" si="21"/>
        <v>89989748.621236995</v>
      </c>
      <c r="AE19" s="9">
        <f t="shared" si="9"/>
        <v>4499487.4310618499</v>
      </c>
      <c r="AF19" s="10">
        <v>12</v>
      </c>
      <c r="AG19" s="11">
        <f t="shared" si="22"/>
        <v>388930507.89528</v>
      </c>
      <c r="AH19" s="11">
        <f t="shared" si="10"/>
        <v>19446525.394764002</v>
      </c>
      <c r="AI19" s="8">
        <v>12</v>
      </c>
      <c r="AJ19" s="9">
        <f t="shared" si="23"/>
        <v>1680935243.0614805</v>
      </c>
      <c r="AK19" s="9">
        <f t="shared" si="11"/>
        <v>84046762.153074026</v>
      </c>
    </row>
    <row r="20" spans="2:37" x14ac:dyDescent="0.25">
      <c r="B20" s="10">
        <v>13</v>
      </c>
      <c r="C20" s="11">
        <f t="shared" si="24"/>
        <v>179.58563260221285</v>
      </c>
      <c r="D20" s="11">
        <f t="shared" si="0"/>
        <v>8.9792816301106431</v>
      </c>
      <c r="E20" s="8">
        <v>13</v>
      </c>
      <c r="F20" s="9">
        <f t="shared" si="13"/>
        <v>776.15875551174179</v>
      </c>
      <c r="G20" s="9">
        <f t="shared" si="1"/>
        <v>38.807937775587092</v>
      </c>
      <c r="H20" s="10">
        <v>13</v>
      </c>
      <c r="I20" s="11">
        <f t="shared" si="14"/>
        <v>3354.5134152903997</v>
      </c>
      <c r="J20" s="11">
        <f t="shared" si="2"/>
        <v>167.72567076452</v>
      </c>
      <c r="K20" s="8">
        <v>13</v>
      </c>
      <c r="L20" s="9">
        <f t="shared" si="15"/>
        <v>14498.013677554949</v>
      </c>
      <c r="M20" s="9">
        <f t="shared" si="3"/>
        <v>724.9006838777475</v>
      </c>
      <c r="N20" s="10">
        <v>13</v>
      </c>
      <c r="O20" s="11">
        <f t="shared" si="16"/>
        <v>62659.579668538645</v>
      </c>
      <c r="P20" s="11">
        <f t="shared" si="4"/>
        <v>3132.9789834269322</v>
      </c>
      <c r="Q20" s="8">
        <v>13</v>
      </c>
      <c r="R20" s="9">
        <f t="shared" si="17"/>
        <v>270811.09257858602</v>
      </c>
      <c r="S20" s="9">
        <f t="shared" si="5"/>
        <v>13540.554628929302</v>
      </c>
      <c r="T20" s="10">
        <v>13</v>
      </c>
      <c r="U20" s="11">
        <f t="shared" si="18"/>
        <v>1170429.9366762398</v>
      </c>
      <c r="V20" s="11">
        <f t="shared" si="6"/>
        <v>58521.496833811994</v>
      </c>
      <c r="W20" s="8">
        <v>13</v>
      </c>
      <c r="X20" s="9">
        <f t="shared" si="19"/>
        <v>5058530.7404659493</v>
      </c>
      <c r="Y20" s="9">
        <f t="shared" si="7"/>
        <v>252926.53702329748</v>
      </c>
      <c r="Z20" s="10">
        <v>13</v>
      </c>
      <c r="AA20" s="11">
        <f t="shared" si="20"/>
        <v>21862678.363222037</v>
      </c>
      <c r="AB20" s="11">
        <f t="shared" si="8"/>
        <v>1093133.9181611019</v>
      </c>
      <c r="AC20" s="8">
        <v>13</v>
      </c>
      <c r="AD20" s="9">
        <f t="shared" si="21"/>
        <v>94489236.052298844</v>
      </c>
      <c r="AE20" s="9">
        <f t="shared" si="9"/>
        <v>4724461.8026149422</v>
      </c>
      <c r="AF20" s="10">
        <v>13</v>
      </c>
      <c r="AG20" s="11">
        <f t="shared" si="22"/>
        <v>408377033.29004401</v>
      </c>
      <c r="AH20" s="11">
        <f t="shared" si="10"/>
        <v>20418851.664502203</v>
      </c>
      <c r="AI20" s="8">
        <v>13</v>
      </c>
      <c r="AJ20" s="9">
        <f t="shared" si="23"/>
        <v>1764982005.2145545</v>
      </c>
      <c r="AK20" s="9">
        <f t="shared" si="11"/>
        <v>88249100.260727733</v>
      </c>
    </row>
    <row r="21" spans="2:37" x14ac:dyDescent="0.25">
      <c r="B21" s="10">
        <v>14</v>
      </c>
      <c r="C21" s="11">
        <f t="shared" si="24"/>
        <v>188.5649142323235</v>
      </c>
      <c r="D21" s="11">
        <f t="shared" si="0"/>
        <v>9.4282457116161762</v>
      </c>
      <c r="E21" s="8">
        <v>14</v>
      </c>
      <c r="F21" s="9">
        <f t="shared" si="13"/>
        <v>814.96669328732889</v>
      </c>
      <c r="G21" s="9">
        <f t="shared" si="1"/>
        <v>40.748334664366446</v>
      </c>
      <c r="H21" s="10">
        <v>14</v>
      </c>
      <c r="I21" s="11">
        <f t="shared" si="14"/>
        <v>3522.2390860549199</v>
      </c>
      <c r="J21" s="11">
        <f t="shared" si="2"/>
        <v>176.111954302746</v>
      </c>
      <c r="K21" s="8">
        <v>14</v>
      </c>
      <c r="L21" s="9">
        <f t="shared" si="15"/>
        <v>15222.914361432697</v>
      </c>
      <c r="M21" s="9">
        <f t="shared" si="3"/>
        <v>761.14571807163486</v>
      </c>
      <c r="N21" s="10">
        <v>14</v>
      </c>
      <c r="O21" s="11">
        <f t="shared" si="16"/>
        <v>65792.558651965577</v>
      </c>
      <c r="P21" s="11">
        <f t="shared" si="4"/>
        <v>3289.6279325982791</v>
      </c>
      <c r="Q21" s="8">
        <v>14</v>
      </c>
      <c r="R21" s="9">
        <f t="shared" si="17"/>
        <v>284351.64720751531</v>
      </c>
      <c r="S21" s="9">
        <f t="shared" si="5"/>
        <v>14217.582360375767</v>
      </c>
      <c r="T21" s="10">
        <v>14</v>
      </c>
      <c r="U21" s="11">
        <f t="shared" si="18"/>
        <v>1228951.4335100518</v>
      </c>
      <c r="V21" s="11">
        <f t="shared" si="6"/>
        <v>61447.571675502593</v>
      </c>
      <c r="W21" s="8">
        <v>14</v>
      </c>
      <c r="X21" s="9">
        <f t="shared" si="19"/>
        <v>5311457.2774892468</v>
      </c>
      <c r="Y21" s="9">
        <f t="shared" si="7"/>
        <v>265572.86387446237</v>
      </c>
      <c r="Z21" s="10">
        <v>14</v>
      </c>
      <c r="AA21" s="11">
        <f t="shared" si="20"/>
        <v>22955812.281383138</v>
      </c>
      <c r="AB21" s="11">
        <f t="shared" si="8"/>
        <v>1147790.614069157</v>
      </c>
      <c r="AC21" s="8">
        <v>14</v>
      </c>
      <c r="AD21" s="9">
        <f t="shared" si="21"/>
        <v>99213697.854913786</v>
      </c>
      <c r="AE21" s="9">
        <f t="shared" si="9"/>
        <v>4960684.8927456895</v>
      </c>
      <c r="AF21" s="10">
        <v>14</v>
      </c>
      <c r="AG21" s="11">
        <f t="shared" si="22"/>
        <v>428795884.95454621</v>
      </c>
      <c r="AH21" s="11">
        <f t="shared" si="10"/>
        <v>21439794.247727312</v>
      </c>
      <c r="AI21" s="8">
        <v>14</v>
      </c>
      <c r="AJ21" s="9">
        <f t="shared" si="23"/>
        <v>1853231105.4752822</v>
      </c>
      <c r="AK21" s="9">
        <f t="shared" si="11"/>
        <v>92661555.273764119</v>
      </c>
    </row>
    <row r="22" spans="2:37" x14ac:dyDescent="0.25">
      <c r="B22" s="10">
        <v>15</v>
      </c>
      <c r="C22" s="11">
        <f t="shared" si="24"/>
        <v>197.99315994393967</v>
      </c>
      <c r="D22" s="11">
        <f t="shared" si="0"/>
        <v>9.899657997196984</v>
      </c>
      <c r="E22" s="8">
        <v>15</v>
      </c>
      <c r="F22" s="9">
        <f t="shared" si="13"/>
        <v>855.71502795169533</v>
      </c>
      <c r="G22" s="9">
        <f t="shared" si="1"/>
        <v>42.785751397584768</v>
      </c>
      <c r="H22" s="10">
        <v>15</v>
      </c>
      <c r="I22" s="11">
        <f t="shared" si="14"/>
        <v>3698.3510403576661</v>
      </c>
      <c r="J22" s="11">
        <f t="shared" si="2"/>
        <v>184.91755201788331</v>
      </c>
      <c r="K22" s="8">
        <v>15</v>
      </c>
      <c r="L22" s="9">
        <f t="shared" si="15"/>
        <v>15984.060079504332</v>
      </c>
      <c r="M22" s="9">
        <f t="shared" si="3"/>
        <v>799.20300397521669</v>
      </c>
      <c r="N22" s="10">
        <v>15</v>
      </c>
      <c r="O22" s="11">
        <f t="shared" si="16"/>
        <v>69082.186584563853</v>
      </c>
      <c r="P22" s="11">
        <f t="shared" si="4"/>
        <v>3454.109329228193</v>
      </c>
      <c r="Q22" s="8">
        <v>15</v>
      </c>
      <c r="R22" s="9">
        <f t="shared" si="17"/>
        <v>298569.2295678911</v>
      </c>
      <c r="S22" s="9">
        <f t="shared" si="5"/>
        <v>14928.461478394556</v>
      </c>
      <c r="T22" s="10">
        <v>15</v>
      </c>
      <c r="U22" s="11">
        <f t="shared" si="18"/>
        <v>1290399.0051855545</v>
      </c>
      <c r="V22" s="11">
        <f t="shared" si="6"/>
        <v>64519.950259277728</v>
      </c>
      <c r="W22" s="8">
        <v>15</v>
      </c>
      <c r="X22" s="9">
        <f t="shared" si="19"/>
        <v>5577030.1413637092</v>
      </c>
      <c r="Y22" s="9">
        <f t="shared" si="7"/>
        <v>278851.50706818548</v>
      </c>
      <c r="Z22" s="10">
        <v>15</v>
      </c>
      <c r="AA22" s="11">
        <f t="shared" si="20"/>
        <v>24103602.895452294</v>
      </c>
      <c r="AB22" s="11">
        <f t="shared" si="8"/>
        <v>1205180.1447726148</v>
      </c>
      <c r="AC22" s="8">
        <v>15</v>
      </c>
      <c r="AD22" s="9">
        <f t="shared" si="21"/>
        <v>104174382.74765947</v>
      </c>
      <c r="AE22" s="9">
        <f t="shared" si="9"/>
        <v>5208719.1373829739</v>
      </c>
      <c r="AF22" s="10">
        <v>15</v>
      </c>
      <c r="AG22" s="11">
        <f t="shared" si="22"/>
        <v>450235679.20227355</v>
      </c>
      <c r="AH22" s="11">
        <f t="shared" si="10"/>
        <v>22511783.960113678</v>
      </c>
      <c r="AI22" s="8">
        <v>15</v>
      </c>
      <c r="AJ22" s="9">
        <f t="shared" si="23"/>
        <v>1945892660.7490463</v>
      </c>
      <c r="AK22" s="9">
        <f t="shared" si="11"/>
        <v>97294633.037452325</v>
      </c>
    </row>
    <row r="23" spans="2:37" x14ac:dyDescent="0.25">
      <c r="B23" s="10">
        <v>16</v>
      </c>
      <c r="C23" s="11">
        <f t="shared" si="24"/>
        <v>207.89281794113666</v>
      </c>
      <c r="D23" s="11">
        <f t="shared" si="0"/>
        <v>10.394640897056833</v>
      </c>
      <c r="E23" s="8">
        <v>16</v>
      </c>
      <c r="F23" s="9">
        <f t="shared" si="13"/>
        <v>898.50077934928015</v>
      </c>
      <c r="G23" s="9">
        <f t="shared" si="1"/>
        <v>44.925038967464012</v>
      </c>
      <c r="H23" s="10">
        <v>16</v>
      </c>
      <c r="I23" s="11">
        <f t="shared" si="14"/>
        <v>3883.2685923755494</v>
      </c>
      <c r="J23" s="11">
        <f t="shared" si="2"/>
        <v>194.16342961877749</v>
      </c>
      <c r="K23" s="8">
        <v>16</v>
      </c>
      <c r="L23" s="9">
        <f t="shared" si="15"/>
        <v>16783.263083479549</v>
      </c>
      <c r="M23" s="9">
        <f t="shared" si="3"/>
        <v>839.16315417397755</v>
      </c>
      <c r="N23" s="10">
        <v>16</v>
      </c>
      <c r="O23" s="11">
        <f t="shared" si="16"/>
        <v>72536.295913792041</v>
      </c>
      <c r="P23" s="11">
        <f t="shared" si="4"/>
        <v>3626.8147956896023</v>
      </c>
      <c r="Q23" s="8">
        <v>16</v>
      </c>
      <c r="R23" s="9">
        <f t="shared" si="17"/>
        <v>313497.69104628568</v>
      </c>
      <c r="S23" s="9">
        <f t="shared" si="5"/>
        <v>15674.884552314285</v>
      </c>
      <c r="T23" s="10">
        <v>16</v>
      </c>
      <c r="U23" s="11">
        <f t="shared" si="18"/>
        <v>1354918.9554448323</v>
      </c>
      <c r="V23" s="11">
        <f t="shared" si="6"/>
        <v>67745.94777224162</v>
      </c>
      <c r="W23" s="8">
        <v>16</v>
      </c>
      <c r="X23" s="9">
        <f t="shared" si="19"/>
        <v>5855881.6484318944</v>
      </c>
      <c r="Y23" s="9">
        <f t="shared" si="7"/>
        <v>292794.08242159471</v>
      </c>
      <c r="Z23" s="10">
        <v>16</v>
      </c>
      <c r="AA23" s="11">
        <f t="shared" si="20"/>
        <v>25308783.04022491</v>
      </c>
      <c r="AB23" s="11">
        <f t="shared" si="8"/>
        <v>1265439.1520112455</v>
      </c>
      <c r="AC23" s="8">
        <v>16</v>
      </c>
      <c r="AD23" s="9">
        <f t="shared" si="21"/>
        <v>109383101.88504244</v>
      </c>
      <c r="AE23" s="9">
        <f t="shared" si="9"/>
        <v>5469155.0942521226</v>
      </c>
      <c r="AF23" s="10">
        <v>16</v>
      </c>
      <c r="AG23" s="11">
        <f t="shared" si="22"/>
        <v>472747463.16238725</v>
      </c>
      <c r="AH23" s="11">
        <f t="shared" si="10"/>
        <v>23637373.158119366</v>
      </c>
      <c r="AI23" s="8">
        <v>16</v>
      </c>
      <c r="AJ23" s="9">
        <f t="shared" si="23"/>
        <v>2043187293.7864985</v>
      </c>
      <c r="AK23" s="9">
        <f t="shared" si="11"/>
        <v>102159364.68932493</v>
      </c>
    </row>
    <row r="24" spans="2:37" x14ac:dyDescent="0.25">
      <c r="B24" s="10">
        <v>17</v>
      </c>
      <c r="C24" s="11">
        <f t="shared" si="24"/>
        <v>218.28745883819349</v>
      </c>
      <c r="D24" s="11">
        <f t="shared" si="0"/>
        <v>10.914372941909676</v>
      </c>
      <c r="E24" s="8">
        <v>17</v>
      </c>
      <c r="F24" s="9">
        <f t="shared" si="13"/>
        <v>943.4258183167442</v>
      </c>
      <c r="G24" s="9">
        <f t="shared" si="1"/>
        <v>47.171290915837211</v>
      </c>
      <c r="H24" s="10">
        <v>17</v>
      </c>
      <c r="I24" s="11">
        <f t="shared" si="14"/>
        <v>4077.432021994327</v>
      </c>
      <c r="J24" s="11">
        <f t="shared" si="2"/>
        <v>203.87160109971637</v>
      </c>
      <c r="K24" s="8">
        <v>17</v>
      </c>
      <c r="L24" s="9">
        <f t="shared" si="15"/>
        <v>17622.426237653526</v>
      </c>
      <c r="M24" s="9">
        <f t="shared" si="3"/>
        <v>881.12131188267631</v>
      </c>
      <c r="N24" s="10">
        <v>17</v>
      </c>
      <c r="O24" s="11">
        <f t="shared" si="16"/>
        <v>76163.11070948164</v>
      </c>
      <c r="P24" s="11">
        <f t="shared" si="4"/>
        <v>3808.1555354740822</v>
      </c>
      <c r="Q24" s="8">
        <v>17</v>
      </c>
      <c r="R24" s="9">
        <f t="shared" si="17"/>
        <v>329172.57559859997</v>
      </c>
      <c r="S24" s="9">
        <f t="shared" si="5"/>
        <v>16458.628779930001</v>
      </c>
      <c r="T24" s="10">
        <v>17</v>
      </c>
      <c r="U24" s="11">
        <f t="shared" si="18"/>
        <v>1422664.903217074</v>
      </c>
      <c r="V24" s="11">
        <f t="shared" si="6"/>
        <v>71133.245160853709</v>
      </c>
      <c r="W24" s="8">
        <v>17</v>
      </c>
      <c r="X24" s="9">
        <f t="shared" si="19"/>
        <v>6148675.7308534887</v>
      </c>
      <c r="Y24" s="9">
        <f t="shared" si="7"/>
        <v>307433.78654267447</v>
      </c>
      <c r="Z24" s="10">
        <v>17</v>
      </c>
      <c r="AA24" s="11">
        <f t="shared" si="20"/>
        <v>26574222.192236155</v>
      </c>
      <c r="AB24" s="11">
        <f t="shared" si="8"/>
        <v>1328711.1096118079</v>
      </c>
      <c r="AC24" s="8">
        <v>17</v>
      </c>
      <c r="AD24" s="9">
        <f t="shared" si="21"/>
        <v>114852256.97929457</v>
      </c>
      <c r="AE24" s="9">
        <f t="shared" si="9"/>
        <v>5742612.8489647284</v>
      </c>
      <c r="AF24" s="10">
        <v>17</v>
      </c>
      <c r="AG24" s="11">
        <f t="shared" si="22"/>
        <v>496384836.32050663</v>
      </c>
      <c r="AH24" s="11">
        <f t="shared" si="10"/>
        <v>24819241.816025332</v>
      </c>
      <c r="AI24" s="8">
        <v>17</v>
      </c>
      <c r="AJ24" s="9">
        <f t="shared" si="23"/>
        <v>2145346658.4758234</v>
      </c>
      <c r="AK24" s="9">
        <f t="shared" si="11"/>
        <v>107267332.92379117</v>
      </c>
    </row>
    <row r="25" spans="2:37" x14ac:dyDescent="0.25">
      <c r="B25" s="10">
        <v>18</v>
      </c>
      <c r="C25" s="11">
        <f t="shared" si="24"/>
        <v>229.20183178010316</v>
      </c>
      <c r="D25" s="11">
        <f t="shared" si="0"/>
        <v>11.46009158900516</v>
      </c>
      <c r="E25" s="8">
        <v>18</v>
      </c>
      <c r="F25" s="9">
        <f t="shared" si="13"/>
        <v>990.59710923258137</v>
      </c>
      <c r="G25" s="9">
        <f t="shared" si="1"/>
        <v>49.529855461629069</v>
      </c>
      <c r="H25" s="10">
        <v>18</v>
      </c>
      <c r="I25" s="11">
        <f t="shared" si="14"/>
        <v>4281.3036230940434</v>
      </c>
      <c r="J25" s="11">
        <f t="shared" si="2"/>
        <v>214.06518115470217</v>
      </c>
      <c r="K25" s="8">
        <v>18</v>
      </c>
      <c r="L25" s="9">
        <f t="shared" si="15"/>
        <v>18503.547549536204</v>
      </c>
      <c r="M25" s="9">
        <f t="shared" si="3"/>
        <v>925.17737747681031</v>
      </c>
      <c r="N25" s="10">
        <v>18</v>
      </c>
      <c r="O25" s="11">
        <f t="shared" si="16"/>
        <v>79971.266244955725</v>
      </c>
      <c r="P25" s="11">
        <f t="shared" si="4"/>
        <v>3998.5633122477866</v>
      </c>
      <c r="Q25" s="8">
        <v>18</v>
      </c>
      <c r="R25" s="9">
        <f t="shared" si="17"/>
        <v>345631.20437852998</v>
      </c>
      <c r="S25" s="9">
        <f t="shared" si="5"/>
        <v>17281.560218926501</v>
      </c>
      <c r="T25" s="10">
        <v>18</v>
      </c>
      <c r="U25" s="11">
        <f t="shared" si="18"/>
        <v>1493798.1483779277</v>
      </c>
      <c r="V25" s="11">
        <f t="shared" si="6"/>
        <v>74689.907418896386</v>
      </c>
      <c r="W25" s="8">
        <v>18</v>
      </c>
      <c r="X25" s="9">
        <f t="shared" si="19"/>
        <v>6456109.5173961632</v>
      </c>
      <c r="Y25" s="9">
        <f t="shared" si="7"/>
        <v>322805.47586980817</v>
      </c>
      <c r="Z25" s="10">
        <v>18</v>
      </c>
      <c r="AA25" s="11">
        <f t="shared" si="20"/>
        <v>27902933.301847965</v>
      </c>
      <c r="AB25" s="11">
        <f t="shared" si="8"/>
        <v>1395146.6650923984</v>
      </c>
      <c r="AC25" s="8">
        <v>18</v>
      </c>
      <c r="AD25" s="9">
        <f t="shared" si="21"/>
        <v>120594869.82825929</v>
      </c>
      <c r="AE25" s="9">
        <f t="shared" si="9"/>
        <v>6029743.4914129646</v>
      </c>
      <c r="AF25" s="10">
        <v>18</v>
      </c>
      <c r="AG25" s="11">
        <f t="shared" si="22"/>
        <v>521204078.13653195</v>
      </c>
      <c r="AH25" s="11">
        <f t="shared" si="10"/>
        <v>26060203.9068266</v>
      </c>
      <c r="AI25" s="8">
        <v>18</v>
      </c>
      <c r="AJ25" s="9">
        <f t="shared" si="23"/>
        <v>2252613991.3996143</v>
      </c>
      <c r="AK25" s="9">
        <f t="shared" si="11"/>
        <v>112630699.56998073</v>
      </c>
    </row>
    <row r="26" spans="2:37" x14ac:dyDescent="0.25">
      <c r="B26" s="10">
        <v>19</v>
      </c>
      <c r="C26" s="11">
        <f t="shared" si="24"/>
        <v>240.66192336910831</v>
      </c>
      <c r="D26" s="11">
        <f t="shared" si="0"/>
        <v>12.033096168455415</v>
      </c>
      <c r="E26" s="8">
        <v>19</v>
      </c>
      <c r="F26" s="9">
        <f t="shared" si="13"/>
        <v>1040.1269646942105</v>
      </c>
      <c r="G26" s="9">
        <f t="shared" si="1"/>
        <v>52.006348234710529</v>
      </c>
      <c r="H26" s="10">
        <v>19</v>
      </c>
      <c r="I26" s="11">
        <f t="shared" si="14"/>
        <v>4495.3688042487456</v>
      </c>
      <c r="J26" s="11">
        <f t="shared" si="2"/>
        <v>224.7684402124373</v>
      </c>
      <c r="K26" s="8">
        <v>19</v>
      </c>
      <c r="L26" s="9">
        <f t="shared" si="15"/>
        <v>19428.724927013016</v>
      </c>
      <c r="M26" s="9">
        <f t="shared" si="3"/>
        <v>971.43624635065089</v>
      </c>
      <c r="N26" s="10">
        <v>19</v>
      </c>
      <c r="O26" s="11">
        <f t="shared" si="16"/>
        <v>83969.829557203513</v>
      </c>
      <c r="P26" s="11">
        <f t="shared" si="4"/>
        <v>4198.491477860176</v>
      </c>
      <c r="Q26" s="8">
        <v>19</v>
      </c>
      <c r="R26" s="9">
        <f t="shared" si="17"/>
        <v>362912.76459745649</v>
      </c>
      <c r="S26" s="9">
        <f t="shared" si="5"/>
        <v>18145.638229872824</v>
      </c>
      <c r="T26" s="10">
        <v>19</v>
      </c>
      <c r="U26" s="11">
        <f t="shared" si="18"/>
        <v>1568488.0557968242</v>
      </c>
      <c r="V26" s="11">
        <f t="shared" si="6"/>
        <v>78424.402789841217</v>
      </c>
      <c r="W26" s="8">
        <v>19</v>
      </c>
      <c r="X26" s="9">
        <f t="shared" si="19"/>
        <v>6778914.9932659715</v>
      </c>
      <c r="Y26" s="9">
        <f t="shared" si="7"/>
        <v>338945.7496632986</v>
      </c>
      <c r="Z26" s="10">
        <v>19</v>
      </c>
      <c r="AA26" s="11">
        <f t="shared" si="20"/>
        <v>29298079.966940362</v>
      </c>
      <c r="AB26" s="11">
        <f t="shared" si="8"/>
        <v>1464903.9983470181</v>
      </c>
      <c r="AC26" s="8">
        <v>19</v>
      </c>
      <c r="AD26" s="9">
        <f t="shared" si="21"/>
        <v>126624613.31967226</v>
      </c>
      <c r="AE26" s="9">
        <f t="shared" si="9"/>
        <v>6331230.6659836136</v>
      </c>
      <c r="AF26" s="10">
        <v>19</v>
      </c>
      <c r="AG26" s="11">
        <f t="shared" si="22"/>
        <v>547264282.04335856</v>
      </c>
      <c r="AH26" s="11">
        <f t="shared" si="10"/>
        <v>27363214.10216793</v>
      </c>
      <c r="AI26" s="8">
        <v>19</v>
      </c>
      <c r="AJ26" s="9">
        <f t="shared" si="23"/>
        <v>2365244690.969595</v>
      </c>
      <c r="AK26" s="9">
        <f t="shared" si="11"/>
        <v>118262234.54847975</v>
      </c>
    </row>
    <row r="27" spans="2:37" x14ac:dyDescent="0.25">
      <c r="B27" s="10">
        <v>20</v>
      </c>
      <c r="C27" s="11">
        <f t="shared" si="24"/>
        <v>252.69501953756372</v>
      </c>
      <c r="D27" s="11">
        <f t="shared" si="0"/>
        <v>12.634750976878188</v>
      </c>
      <c r="E27" s="8">
        <v>20</v>
      </c>
      <c r="F27" s="9">
        <f t="shared" si="13"/>
        <v>1092.133312928921</v>
      </c>
      <c r="G27" s="9">
        <f t="shared" si="1"/>
        <v>54.606665646446054</v>
      </c>
      <c r="H27" s="10">
        <v>20</v>
      </c>
      <c r="I27" s="11">
        <f t="shared" si="14"/>
        <v>4720.1372444611825</v>
      </c>
      <c r="J27" s="11">
        <f t="shared" si="2"/>
        <v>236.00686222305913</v>
      </c>
      <c r="K27" s="8">
        <v>20</v>
      </c>
      <c r="L27" s="9">
        <f t="shared" si="15"/>
        <v>20400.161173363667</v>
      </c>
      <c r="M27" s="9">
        <f t="shared" si="3"/>
        <v>1020.0080586681834</v>
      </c>
      <c r="N27" s="10">
        <v>20</v>
      </c>
      <c r="O27" s="11">
        <f t="shared" si="16"/>
        <v>88168.321035063695</v>
      </c>
      <c r="P27" s="11">
        <f t="shared" si="4"/>
        <v>4408.4160517531845</v>
      </c>
      <c r="Q27" s="8">
        <v>20</v>
      </c>
      <c r="R27" s="9">
        <f t="shared" si="17"/>
        <v>381058.40282732929</v>
      </c>
      <c r="S27" s="9">
        <f t="shared" si="5"/>
        <v>19052.920141366467</v>
      </c>
      <c r="T27" s="10">
        <v>20</v>
      </c>
      <c r="U27" s="11">
        <f t="shared" si="18"/>
        <v>1646912.4585866653</v>
      </c>
      <c r="V27" s="11">
        <f t="shared" si="6"/>
        <v>82345.622929333273</v>
      </c>
      <c r="W27" s="8">
        <v>20</v>
      </c>
      <c r="X27" s="9">
        <f t="shared" si="19"/>
        <v>7117860.7429292705</v>
      </c>
      <c r="Y27" s="9">
        <f t="shared" si="7"/>
        <v>355893.03714646352</v>
      </c>
      <c r="Z27" s="10">
        <v>20</v>
      </c>
      <c r="AA27" s="11">
        <f t="shared" si="20"/>
        <v>30762983.96528738</v>
      </c>
      <c r="AB27" s="11">
        <f t="shared" si="8"/>
        <v>1538149.198264369</v>
      </c>
      <c r="AC27" s="8">
        <v>20</v>
      </c>
      <c r="AD27" s="9">
        <f t="shared" si="21"/>
        <v>132955843.98565587</v>
      </c>
      <c r="AE27" s="9">
        <f t="shared" si="9"/>
        <v>6647792.1992827943</v>
      </c>
      <c r="AF27" s="10">
        <v>20</v>
      </c>
      <c r="AG27" s="11">
        <f t="shared" si="22"/>
        <v>574627496.14552653</v>
      </c>
      <c r="AH27" s="11">
        <f t="shared" si="10"/>
        <v>28731374.807276327</v>
      </c>
      <c r="AI27" s="8">
        <v>20</v>
      </c>
      <c r="AJ27" s="9">
        <f t="shared" si="23"/>
        <v>2483506925.5180745</v>
      </c>
      <c r="AK27" s="9">
        <f t="shared" si="11"/>
        <v>124175346.27590373</v>
      </c>
    </row>
    <row r="28" spans="2:37" x14ac:dyDescent="0.25">
      <c r="B28" s="10">
        <v>21</v>
      </c>
      <c r="C28" s="11">
        <f t="shared" si="24"/>
        <v>265.32977051444192</v>
      </c>
      <c r="D28" s="11">
        <f t="shared" si="0"/>
        <v>13.266488525722096</v>
      </c>
      <c r="E28" s="8">
        <v>21</v>
      </c>
      <c r="F28" s="9">
        <f t="shared" si="13"/>
        <v>1146.7399785753671</v>
      </c>
      <c r="G28" s="9">
        <f t="shared" si="1"/>
        <v>57.336998928768359</v>
      </c>
      <c r="H28" s="10">
        <v>21</v>
      </c>
      <c r="I28" s="11">
        <f t="shared" si="14"/>
        <v>4956.1441066842417</v>
      </c>
      <c r="J28" s="11">
        <f t="shared" si="2"/>
        <v>247.80720533421209</v>
      </c>
      <c r="K28" s="8">
        <v>21</v>
      </c>
      <c r="L28" s="9">
        <f t="shared" si="15"/>
        <v>21420.169232031851</v>
      </c>
      <c r="M28" s="9">
        <f t="shared" si="3"/>
        <v>1071.0084616015927</v>
      </c>
      <c r="N28" s="10">
        <v>21</v>
      </c>
      <c r="O28" s="11">
        <f t="shared" si="16"/>
        <v>92576.73708681688</v>
      </c>
      <c r="P28" s="11">
        <f t="shared" si="4"/>
        <v>4628.8368543408442</v>
      </c>
      <c r="Q28" s="8">
        <v>21</v>
      </c>
      <c r="R28" s="9">
        <f t="shared" si="17"/>
        <v>400111.32296869578</v>
      </c>
      <c r="S28" s="9">
        <f t="shared" si="5"/>
        <v>20005.566148434791</v>
      </c>
      <c r="T28" s="10">
        <v>21</v>
      </c>
      <c r="U28" s="11">
        <f t="shared" si="18"/>
        <v>1729258.0815159986</v>
      </c>
      <c r="V28" s="11">
        <f t="shared" si="6"/>
        <v>86462.904075799932</v>
      </c>
      <c r="W28" s="8">
        <v>21</v>
      </c>
      <c r="X28" s="9">
        <f t="shared" si="19"/>
        <v>7473753.7800757345</v>
      </c>
      <c r="Y28" s="9">
        <f t="shared" si="7"/>
        <v>373687.68900378677</v>
      </c>
      <c r="Z28" s="10">
        <v>21</v>
      </c>
      <c r="AA28" s="11">
        <f t="shared" si="20"/>
        <v>32301133.163551748</v>
      </c>
      <c r="AB28" s="11">
        <f t="shared" si="8"/>
        <v>1615056.6581775874</v>
      </c>
      <c r="AC28" s="8">
        <v>21</v>
      </c>
      <c r="AD28" s="9">
        <f t="shared" si="21"/>
        <v>139603636.18493867</v>
      </c>
      <c r="AE28" s="9">
        <f t="shared" si="9"/>
        <v>6980181.809246934</v>
      </c>
      <c r="AF28" s="10">
        <v>21</v>
      </c>
      <c r="AG28" s="11">
        <f t="shared" si="22"/>
        <v>603358870.9528029</v>
      </c>
      <c r="AH28" s="11">
        <f t="shared" si="10"/>
        <v>30167943.547640145</v>
      </c>
      <c r="AI28" s="8">
        <v>21</v>
      </c>
      <c r="AJ28" s="9">
        <f t="shared" si="23"/>
        <v>2607682271.7939782</v>
      </c>
      <c r="AK28" s="9">
        <f t="shared" si="11"/>
        <v>130384113.58969891</v>
      </c>
    </row>
    <row r="29" spans="2:37" x14ac:dyDescent="0.25">
      <c r="B29" s="10">
        <v>22</v>
      </c>
      <c r="C29" s="11">
        <f t="shared" si="24"/>
        <v>278.596259040164</v>
      </c>
      <c r="D29" s="11">
        <f t="shared" si="0"/>
        <v>13.9298129520082</v>
      </c>
      <c r="E29" s="8">
        <v>22</v>
      </c>
      <c r="F29" s="9">
        <f t="shared" si="13"/>
        <v>1204.0769775041354</v>
      </c>
      <c r="G29" s="9">
        <f t="shared" si="1"/>
        <v>60.203848875206774</v>
      </c>
      <c r="H29" s="10">
        <v>22</v>
      </c>
      <c r="I29" s="11">
        <f t="shared" si="14"/>
        <v>5203.9513120184538</v>
      </c>
      <c r="J29" s="11">
        <f t="shared" si="2"/>
        <v>260.1975656009227</v>
      </c>
      <c r="K29" s="8">
        <v>22</v>
      </c>
      <c r="L29" s="9">
        <f t="shared" si="15"/>
        <v>22491.177693633443</v>
      </c>
      <c r="M29" s="9">
        <f t="shared" si="3"/>
        <v>1124.5588846816722</v>
      </c>
      <c r="N29" s="10">
        <v>22</v>
      </c>
      <c r="O29" s="11">
        <f t="shared" si="16"/>
        <v>97205.573941157723</v>
      </c>
      <c r="P29" s="11">
        <f t="shared" si="4"/>
        <v>4860.2786970578863</v>
      </c>
      <c r="Q29" s="8">
        <v>22</v>
      </c>
      <c r="R29" s="9">
        <f t="shared" si="17"/>
        <v>420116.88911713054</v>
      </c>
      <c r="S29" s="9">
        <f t="shared" si="5"/>
        <v>21005.844455856528</v>
      </c>
      <c r="T29" s="10">
        <v>22</v>
      </c>
      <c r="U29" s="11">
        <f t="shared" si="18"/>
        <v>1815720.9855917986</v>
      </c>
      <c r="V29" s="11">
        <f t="shared" si="6"/>
        <v>90786.049279589934</v>
      </c>
      <c r="W29" s="8">
        <v>22</v>
      </c>
      <c r="X29" s="9">
        <f t="shared" si="19"/>
        <v>7847441.4690795215</v>
      </c>
      <c r="Y29" s="9">
        <f t="shared" si="7"/>
        <v>392372.07345397607</v>
      </c>
      <c r="Z29" s="10">
        <v>22</v>
      </c>
      <c r="AA29" s="11">
        <f t="shared" si="20"/>
        <v>33916189.821729332</v>
      </c>
      <c r="AB29" s="11">
        <f t="shared" si="8"/>
        <v>1695809.4910864667</v>
      </c>
      <c r="AC29" s="8">
        <v>22</v>
      </c>
      <c r="AD29" s="9">
        <f t="shared" si="21"/>
        <v>146583817.9941856</v>
      </c>
      <c r="AE29" s="9">
        <f t="shared" si="9"/>
        <v>7329190.8997092806</v>
      </c>
      <c r="AF29" s="10">
        <v>22</v>
      </c>
      <c r="AG29" s="11">
        <f t="shared" si="22"/>
        <v>633526814.50044298</v>
      </c>
      <c r="AH29" s="11">
        <f t="shared" si="10"/>
        <v>31676340.725022152</v>
      </c>
      <c r="AI29" s="8">
        <v>22</v>
      </c>
      <c r="AJ29" s="9">
        <f t="shared" si="23"/>
        <v>2738066385.383677</v>
      </c>
      <c r="AK29" s="9">
        <f t="shared" si="11"/>
        <v>136903319.26918384</v>
      </c>
    </row>
    <row r="30" spans="2:37" x14ac:dyDescent="0.25">
      <c r="B30" s="10">
        <v>23</v>
      </c>
      <c r="C30" s="11">
        <f t="shared" si="24"/>
        <v>292.52607199217221</v>
      </c>
      <c r="D30" s="11">
        <f t="shared" si="0"/>
        <v>14.626303599608612</v>
      </c>
      <c r="E30" s="8">
        <v>23</v>
      </c>
      <c r="F30" s="9">
        <f t="shared" si="13"/>
        <v>1264.2808263793422</v>
      </c>
      <c r="G30" s="9">
        <f t="shared" si="1"/>
        <v>63.214041318967112</v>
      </c>
      <c r="H30" s="10">
        <v>23</v>
      </c>
      <c r="I30" s="11">
        <f t="shared" si="14"/>
        <v>5464.1488776193764</v>
      </c>
      <c r="J30" s="11">
        <f t="shared" si="2"/>
        <v>273.20744388096881</v>
      </c>
      <c r="K30" s="8">
        <v>23</v>
      </c>
      <c r="L30" s="9">
        <f t="shared" si="15"/>
        <v>23615.736578315114</v>
      </c>
      <c r="M30" s="9">
        <f t="shared" si="3"/>
        <v>1180.7868289157557</v>
      </c>
      <c r="N30" s="10">
        <v>23</v>
      </c>
      <c r="O30" s="11">
        <f t="shared" si="16"/>
        <v>102065.85263821561</v>
      </c>
      <c r="P30" s="11">
        <f t="shared" si="4"/>
        <v>5103.292631910781</v>
      </c>
      <c r="Q30" s="8">
        <v>23</v>
      </c>
      <c r="R30" s="9">
        <f t="shared" si="17"/>
        <v>441122.73357298708</v>
      </c>
      <c r="S30" s="9">
        <f t="shared" si="5"/>
        <v>22056.136678649356</v>
      </c>
      <c r="T30" s="10">
        <v>23</v>
      </c>
      <c r="U30" s="11">
        <f t="shared" si="18"/>
        <v>1906507.0348713885</v>
      </c>
      <c r="V30" s="11">
        <f t="shared" si="6"/>
        <v>95325.351743569423</v>
      </c>
      <c r="W30" s="8">
        <v>23</v>
      </c>
      <c r="X30" s="9">
        <f t="shared" si="19"/>
        <v>8239813.5425334973</v>
      </c>
      <c r="Y30" s="9">
        <f t="shared" si="7"/>
        <v>411990.67712667491</v>
      </c>
      <c r="Z30" s="10">
        <v>23</v>
      </c>
      <c r="AA30" s="11">
        <f t="shared" si="20"/>
        <v>35611999.3128158</v>
      </c>
      <c r="AB30" s="11">
        <f t="shared" si="8"/>
        <v>1780599.9656407901</v>
      </c>
      <c r="AC30" s="8">
        <v>23</v>
      </c>
      <c r="AD30" s="9">
        <f t="shared" si="21"/>
        <v>153913008.89389488</v>
      </c>
      <c r="AE30" s="9">
        <f t="shared" si="9"/>
        <v>7695650.4446947444</v>
      </c>
      <c r="AF30" s="10">
        <v>23</v>
      </c>
      <c r="AG30" s="11">
        <f t="shared" si="22"/>
        <v>665203155.22546518</v>
      </c>
      <c r="AH30" s="11">
        <f t="shared" si="10"/>
        <v>33260157.761273261</v>
      </c>
      <c r="AI30" s="8">
        <v>23</v>
      </c>
      <c r="AJ30" s="9">
        <f t="shared" si="23"/>
        <v>2874969704.6528606</v>
      </c>
      <c r="AK30" s="9">
        <f t="shared" si="11"/>
        <v>143748485.23264304</v>
      </c>
    </row>
    <row r="31" spans="2:37" x14ac:dyDescent="0.25">
      <c r="B31" s="10">
        <v>24</v>
      </c>
      <c r="C31" s="11">
        <f t="shared" si="24"/>
        <v>307.15237559178081</v>
      </c>
      <c r="D31" s="11">
        <f t="shared" si="0"/>
        <v>15.357618779589041</v>
      </c>
      <c r="E31" s="8">
        <v>24</v>
      </c>
      <c r="F31" s="9">
        <f t="shared" si="13"/>
        <v>1327.4948676983092</v>
      </c>
      <c r="G31" s="9">
        <f t="shared" si="1"/>
        <v>66.374743384915462</v>
      </c>
      <c r="H31" s="10">
        <v>24</v>
      </c>
      <c r="I31" s="11">
        <f t="shared" si="14"/>
        <v>5737.3563215003451</v>
      </c>
      <c r="J31" s="11">
        <f t="shared" si="2"/>
        <v>286.86781607501729</v>
      </c>
      <c r="K31" s="8">
        <v>24</v>
      </c>
      <c r="L31" s="9">
        <f t="shared" si="15"/>
        <v>24796.52340723087</v>
      </c>
      <c r="M31" s="9">
        <f t="shared" si="3"/>
        <v>1239.8261703615435</v>
      </c>
      <c r="N31" s="10">
        <v>24</v>
      </c>
      <c r="O31" s="11">
        <f t="shared" si="16"/>
        <v>107169.14527012639</v>
      </c>
      <c r="P31" s="11">
        <f t="shared" si="4"/>
        <v>5358.4572635063196</v>
      </c>
      <c r="Q31" s="8">
        <v>24</v>
      </c>
      <c r="R31" s="9">
        <f t="shared" si="17"/>
        <v>463178.87025163643</v>
      </c>
      <c r="S31" s="9">
        <f t="shared" si="5"/>
        <v>23158.943512581824</v>
      </c>
      <c r="T31" s="10">
        <v>24</v>
      </c>
      <c r="U31" s="11">
        <f t="shared" si="18"/>
        <v>2001832.3866149578</v>
      </c>
      <c r="V31" s="11">
        <f t="shared" si="6"/>
        <v>100091.6193307479</v>
      </c>
      <c r="W31" s="8">
        <v>24</v>
      </c>
      <c r="X31" s="9">
        <f t="shared" si="19"/>
        <v>8651804.2196601722</v>
      </c>
      <c r="Y31" s="9">
        <f t="shared" si="7"/>
        <v>432590.21098300861</v>
      </c>
      <c r="Z31" s="10">
        <v>24</v>
      </c>
      <c r="AA31" s="11">
        <f t="shared" si="20"/>
        <v>37392599.278456591</v>
      </c>
      <c r="AB31" s="11">
        <f t="shared" si="8"/>
        <v>1869629.9639228296</v>
      </c>
      <c r="AC31" s="8">
        <v>24</v>
      </c>
      <c r="AD31" s="9">
        <f t="shared" si="21"/>
        <v>161608659.33858964</v>
      </c>
      <c r="AE31" s="9">
        <f t="shared" si="9"/>
        <v>8080432.9669294823</v>
      </c>
      <c r="AF31" s="10">
        <v>24</v>
      </c>
      <c r="AG31" s="11">
        <f t="shared" si="22"/>
        <v>698463312.98673844</v>
      </c>
      <c r="AH31" s="11">
        <f t="shared" si="10"/>
        <v>34923165.649336927</v>
      </c>
      <c r="AI31" s="8">
        <v>24</v>
      </c>
      <c r="AJ31" s="9">
        <f t="shared" si="23"/>
        <v>3018718189.8855038</v>
      </c>
      <c r="AK31" s="9">
        <f t="shared" si="11"/>
        <v>150935909.49427518</v>
      </c>
    </row>
    <row r="32" spans="2:37" x14ac:dyDescent="0.25">
      <c r="B32" s="10">
        <v>25</v>
      </c>
      <c r="C32" s="11">
        <f t="shared" si="24"/>
        <v>322.50999437136983</v>
      </c>
      <c r="D32" s="11">
        <f t="shared" si="0"/>
        <v>16.125499718568491</v>
      </c>
      <c r="E32" s="8">
        <v>25</v>
      </c>
      <c r="F32" s="9">
        <f t="shared" si="13"/>
        <v>1393.8696110832248</v>
      </c>
      <c r="G32" s="9">
        <f t="shared" si="1"/>
        <v>69.693480554161241</v>
      </c>
      <c r="H32" s="10">
        <v>25</v>
      </c>
      <c r="I32" s="11">
        <f t="shared" si="14"/>
        <v>6024.224137575362</v>
      </c>
      <c r="J32" s="11">
        <f t="shared" si="2"/>
        <v>301.21120687876811</v>
      </c>
      <c r="K32" s="8">
        <v>25</v>
      </c>
      <c r="L32" s="9">
        <f t="shared" si="15"/>
        <v>26036.349577592413</v>
      </c>
      <c r="M32" s="9">
        <f t="shared" si="3"/>
        <v>1301.8174788796207</v>
      </c>
      <c r="N32" s="10">
        <v>25</v>
      </c>
      <c r="O32" s="11">
        <f t="shared" si="16"/>
        <v>112527.60253363271</v>
      </c>
      <c r="P32" s="11">
        <f t="shared" si="4"/>
        <v>5626.3801266816363</v>
      </c>
      <c r="Q32" s="8">
        <v>25</v>
      </c>
      <c r="R32" s="9">
        <f t="shared" si="17"/>
        <v>486337.81376421824</v>
      </c>
      <c r="S32" s="9">
        <f t="shared" si="5"/>
        <v>24316.890688210915</v>
      </c>
      <c r="T32" s="10">
        <v>25</v>
      </c>
      <c r="U32" s="11">
        <f t="shared" si="18"/>
        <v>2101924.0059457058</v>
      </c>
      <c r="V32" s="11">
        <f t="shared" si="6"/>
        <v>105096.20029728529</v>
      </c>
      <c r="W32" s="8">
        <v>25</v>
      </c>
      <c r="X32" s="9">
        <f t="shared" si="19"/>
        <v>9084394.4306431804</v>
      </c>
      <c r="Y32" s="9">
        <f t="shared" si="7"/>
        <v>454219.72153215902</v>
      </c>
      <c r="Z32" s="10">
        <v>25</v>
      </c>
      <c r="AA32" s="11">
        <f t="shared" si="20"/>
        <v>39262229.24237942</v>
      </c>
      <c r="AB32" s="11">
        <f t="shared" si="8"/>
        <v>1963111.4621189712</v>
      </c>
      <c r="AC32" s="8">
        <v>25</v>
      </c>
      <c r="AD32" s="9">
        <f t="shared" si="21"/>
        <v>169689092.30551913</v>
      </c>
      <c r="AE32" s="9">
        <f t="shared" si="9"/>
        <v>8484454.6152759567</v>
      </c>
      <c r="AF32" s="10">
        <v>25</v>
      </c>
      <c r="AG32" s="11">
        <f t="shared" si="22"/>
        <v>733386478.63607538</v>
      </c>
      <c r="AH32" s="11">
        <f t="shared" si="10"/>
        <v>36669323.93180377</v>
      </c>
      <c r="AI32" s="8">
        <v>25</v>
      </c>
      <c r="AJ32" s="9">
        <f t="shared" si="23"/>
        <v>3169654099.3797789</v>
      </c>
      <c r="AK32" s="9">
        <f t="shared" si="11"/>
        <v>158482704.96898896</v>
      </c>
    </row>
    <row r="33" spans="2:37" x14ac:dyDescent="0.25">
      <c r="B33" s="10">
        <v>26</v>
      </c>
      <c r="C33" s="11">
        <f t="shared" si="24"/>
        <v>338.63549408993833</v>
      </c>
      <c r="D33" s="11">
        <f t="shared" si="0"/>
        <v>16.931774704496917</v>
      </c>
      <c r="E33" s="8">
        <v>26</v>
      </c>
      <c r="F33" s="9">
        <f t="shared" si="13"/>
        <v>1463.5630916373859</v>
      </c>
      <c r="G33" s="9">
        <f t="shared" si="1"/>
        <v>73.178154581869293</v>
      </c>
      <c r="H33" s="10">
        <v>26</v>
      </c>
      <c r="I33" s="11">
        <f t="shared" si="14"/>
        <v>6325.4353444541302</v>
      </c>
      <c r="J33" s="11">
        <f t="shared" si="2"/>
        <v>316.27176722270656</v>
      </c>
      <c r="K33" s="8">
        <v>26</v>
      </c>
      <c r="L33" s="9">
        <f t="shared" si="15"/>
        <v>27338.167056472033</v>
      </c>
      <c r="M33" s="9">
        <f t="shared" si="3"/>
        <v>1366.9083528236017</v>
      </c>
      <c r="N33" s="10">
        <v>26</v>
      </c>
      <c r="O33" s="11">
        <f t="shared" si="16"/>
        <v>118153.98266031434</v>
      </c>
      <c r="P33" s="11">
        <f t="shared" si="4"/>
        <v>5907.699133015718</v>
      </c>
      <c r="Q33" s="8">
        <v>26</v>
      </c>
      <c r="R33" s="9">
        <f t="shared" si="17"/>
        <v>510654.70445242914</v>
      </c>
      <c r="S33" s="9">
        <f t="shared" si="5"/>
        <v>25532.735222621457</v>
      </c>
      <c r="T33" s="10">
        <v>26</v>
      </c>
      <c r="U33" s="11">
        <f t="shared" si="18"/>
        <v>2207020.2062429911</v>
      </c>
      <c r="V33" s="11">
        <f t="shared" si="6"/>
        <v>110351.01031214956</v>
      </c>
      <c r="W33" s="8">
        <v>26</v>
      </c>
      <c r="X33" s="9">
        <f t="shared" si="19"/>
        <v>9538614.1521753389</v>
      </c>
      <c r="Y33" s="9">
        <f t="shared" si="7"/>
        <v>476930.70760876697</v>
      </c>
      <c r="Z33" s="10">
        <v>26</v>
      </c>
      <c r="AA33" s="11">
        <f t="shared" si="20"/>
        <v>41225340.704498388</v>
      </c>
      <c r="AB33" s="11">
        <f t="shared" si="8"/>
        <v>2061267.0352249194</v>
      </c>
      <c r="AC33" s="8">
        <v>26</v>
      </c>
      <c r="AD33" s="9">
        <f t="shared" si="21"/>
        <v>178173546.92079508</v>
      </c>
      <c r="AE33" s="9">
        <f t="shared" si="9"/>
        <v>8908677.3460397553</v>
      </c>
      <c r="AF33" s="10">
        <v>26</v>
      </c>
      <c r="AG33" s="11">
        <f t="shared" si="22"/>
        <v>770055802.5678792</v>
      </c>
      <c r="AH33" s="11">
        <f t="shared" si="10"/>
        <v>38502790.128393963</v>
      </c>
      <c r="AI33" s="8">
        <v>26</v>
      </c>
      <c r="AJ33" s="9">
        <f t="shared" si="23"/>
        <v>3328136804.3487678</v>
      </c>
      <c r="AK33" s="9">
        <f t="shared" si="11"/>
        <v>166406840.2174384</v>
      </c>
    </row>
    <row r="34" spans="2:37" x14ac:dyDescent="0.25">
      <c r="B34" s="10">
        <v>27</v>
      </c>
      <c r="C34" s="11">
        <f t="shared" si="24"/>
        <v>355.56726879443522</v>
      </c>
      <c r="D34" s="11">
        <f t="shared" si="0"/>
        <v>17.778363439721762</v>
      </c>
      <c r="E34" s="8">
        <v>27</v>
      </c>
      <c r="F34" s="9">
        <f t="shared" si="13"/>
        <v>1536.7412462192551</v>
      </c>
      <c r="G34" s="9">
        <f t="shared" si="1"/>
        <v>76.837062310962764</v>
      </c>
      <c r="H34" s="10">
        <v>27</v>
      </c>
      <c r="I34" s="11">
        <f t="shared" si="14"/>
        <v>6641.7071116768366</v>
      </c>
      <c r="J34" s="11">
        <f t="shared" si="2"/>
        <v>332.08535558384187</v>
      </c>
      <c r="K34" s="8">
        <v>27</v>
      </c>
      <c r="L34" s="9">
        <f t="shared" si="15"/>
        <v>28705.075409295634</v>
      </c>
      <c r="M34" s="9">
        <f t="shared" si="3"/>
        <v>1435.2537704647818</v>
      </c>
      <c r="N34" s="10">
        <v>27</v>
      </c>
      <c r="O34" s="11">
        <f t="shared" si="16"/>
        <v>124061.68179333006</v>
      </c>
      <c r="P34" s="11">
        <f t="shared" si="4"/>
        <v>6203.0840896665031</v>
      </c>
      <c r="Q34" s="8">
        <v>27</v>
      </c>
      <c r="R34" s="9">
        <f t="shared" si="17"/>
        <v>536187.43967505055</v>
      </c>
      <c r="S34" s="9">
        <f t="shared" si="5"/>
        <v>26809.371983752528</v>
      </c>
      <c r="T34" s="10">
        <v>27</v>
      </c>
      <c r="U34" s="11">
        <f t="shared" si="18"/>
        <v>2317371.2165551409</v>
      </c>
      <c r="V34" s="11">
        <f t="shared" si="6"/>
        <v>115868.56082775706</v>
      </c>
      <c r="W34" s="8">
        <v>27</v>
      </c>
      <c r="X34" s="9">
        <f t="shared" si="19"/>
        <v>10015544.859784106</v>
      </c>
      <c r="Y34" s="9">
        <f t="shared" si="7"/>
        <v>500777.24298920529</v>
      </c>
      <c r="Z34" s="10">
        <v>27</v>
      </c>
      <c r="AA34" s="11">
        <f t="shared" si="20"/>
        <v>43286607.73972331</v>
      </c>
      <c r="AB34" s="11">
        <f t="shared" si="8"/>
        <v>2164330.3869861658</v>
      </c>
      <c r="AC34" s="8">
        <v>27</v>
      </c>
      <c r="AD34" s="9">
        <f t="shared" si="21"/>
        <v>187082224.26683483</v>
      </c>
      <c r="AE34" s="9">
        <f t="shared" si="9"/>
        <v>9354111.2133417409</v>
      </c>
      <c r="AF34" s="10">
        <v>27</v>
      </c>
      <c r="AG34" s="11">
        <f t="shared" si="22"/>
        <v>808558592.69627321</v>
      </c>
      <c r="AH34" s="11">
        <f t="shared" si="10"/>
        <v>40427929.634813666</v>
      </c>
      <c r="AI34" s="8">
        <v>27</v>
      </c>
      <c r="AJ34" s="9">
        <f t="shared" si="23"/>
        <v>3494543644.566206</v>
      </c>
      <c r="AK34" s="9">
        <f t="shared" si="11"/>
        <v>174727182.22831032</v>
      </c>
    </row>
    <row r="35" spans="2:37" x14ac:dyDescent="0.25">
      <c r="B35" s="10">
        <v>28</v>
      </c>
      <c r="C35" s="11">
        <f t="shared" si="24"/>
        <v>373.34563223415699</v>
      </c>
      <c r="D35" s="11">
        <f t="shared" si="0"/>
        <v>18.66728161170785</v>
      </c>
      <c r="E35" s="8">
        <v>28</v>
      </c>
      <c r="F35" s="9">
        <f t="shared" si="13"/>
        <v>1613.5783085302178</v>
      </c>
      <c r="G35" s="9">
        <f t="shared" si="1"/>
        <v>80.678915426510898</v>
      </c>
      <c r="H35" s="10">
        <v>28</v>
      </c>
      <c r="I35" s="11">
        <f t="shared" si="14"/>
        <v>6973.7924672606787</v>
      </c>
      <c r="J35" s="11">
        <f t="shared" si="2"/>
        <v>348.68962336303395</v>
      </c>
      <c r="K35" s="8">
        <v>28</v>
      </c>
      <c r="L35" s="9">
        <f t="shared" si="15"/>
        <v>30140.329179760414</v>
      </c>
      <c r="M35" s="9">
        <f t="shared" si="3"/>
        <v>1507.0164589880208</v>
      </c>
      <c r="N35" s="10">
        <v>28</v>
      </c>
      <c r="O35" s="11">
        <f t="shared" si="16"/>
        <v>130264.76588299657</v>
      </c>
      <c r="P35" s="11">
        <f t="shared" si="4"/>
        <v>6513.238294149829</v>
      </c>
      <c r="Q35" s="8">
        <v>28</v>
      </c>
      <c r="R35" s="9">
        <f t="shared" si="17"/>
        <v>562996.81165880314</v>
      </c>
      <c r="S35" s="9">
        <f t="shared" si="5"/>
        <v>28149.84058294016</v>
      </c>
      <c r="T35" s="10">
        <v>28</v>
      </c>
      <c r="U35" s="11">
        <f t="shared" si="18"/>
        <v>2433239.7773828981</v>
      </c>
      <c r="V35" s="11">
        <f t="shared" si="6"/>
        <v>121661.98886914492</v>
      </c>
      <c r="W35" s="8">
        <v>28</v>
      </c>
      <c r="X35" s="9">
        <f t="shared" si="19"/>
        <v>10516322.102773311</v>
      </c>
      <c r="Y35" s="9">
        <f t="shared" si="7"/>
        <v>525816.10513866553</v>
      </c>
      <c r="Z35" s="10">
        <v>28</v>
      </c>
      <c r="AA35" s="11">
        <f t="shared" si="20"/>
        <v>45450938.126709476</v>
      </c>
      <c r="AB35" s="11">
        <f t="shared" si="8"/>
        <v>2272546.906335474</v>
      </c>
      <c r="AC35" s="8">
        <v>28</v>
      </c>
      <c r="AD35" s="9">
        <f t="shared" si="21"/>
        <v>196436335.48017657</v>
      </c>
      <c r="AE35" s="9">
        <f t="shared" si="9"/>
        <v>9821816.7740088291</v>
      </c>
      <c r="AF35" s="10">
        <v>28</v>
      </c>
      <c r="AG35" s="11">
        <f t="shared" si="22"/>
        <v>848986522.33108687</v>
      </c>
      <c r="AH35" s="11">
        <f t="shared" si="10"/>
        <v>42449326.11655435</v>
      </c>
      <c r="AI35" s="8">
        <v>28</v>
      </c>
      <c r="AJ35" s="9">
        <f t="shared" si="23"/>
        <v>3669270826.7945161</v>
      </c>
      <c r="AK35" s="9">
        <f t="shared" si="11"/>
        <v>183463541.33972582</v>
      </c>
    </row>
    <row r="36" spans="2:37" x14ac:dyDescent="0.25">
      <c r="B36" s="10">
        <v>29</v>
      </c>
      <c r="C36" s="11">
        <f t="shared" si="24"/>
        <v>392.01291384586483</v>
      </c>
      <c r="D36" s="11">
        <f t="shared" si="0"/>
        <v>19.600645692293241</v>
      </c>
      <c r="E36" s="8">
        <v>29</v>
      </c>
      <c r="F36" s="9">
        <f t="shared" si="13"/>
        <v>1694.2572239567287</v>
      </c>
      <c r="G36" s="9">
        <f t="shared" si="1"/>
        <v>84.712861197836446</v>
      </c>
      <c r="H36" s="10">
        <v>29</v>
      </c>
      <c r="I36" s="11">
        <f t="shared" si="14"/>
        <v>7322.4820906237128</v>
      </c>
      <c r="J36" s="11">
        <f t="shared" si="2"/>
        <v>366.12410453118565</v>
      </c>
      <c r="K36" s="8">
        <v>29</v>
      </c>
      <c r="L36" s="9">
        <f t="shared" si="15"/>
        <v>31647.345638748437</v>
      </c>
      <c r="M36" s="9">
        <f t="shared" si="3"/>
        <v>1582.3672819374219</v>
      </c>
      <c r="N36" s="10">
        <v>29</v>
      </c>
      <c r="O36" s="11">
        <f t="shared" si="16"/>
        <v>136778.00417714639</v>
      </c>
      <c r="P36" s="11">
        <f t="shared" si="4"/>
        <v>6838.9002088573197</v>
      </c>
      <c r="Q36" s="8">
        <v>29</v>
      </c>
      <c r="R36" s="9">
        <f t="shared" si="17"/>
        <v>591146.65224174329</v>
      </c>
      <c r="S36" s="9">
        <f t="shared" si="5"/>
        <v>29557.332612087164</v>
      </c>
      <c r="T36" s="10">
        <v>29</v>
      </c>
      <c r="U36" s="11">
        <f t="shared" si="18"/>
        <v>2554901.7662520432</v>
      </c>
      <c r="V36" s="11">
        <f t="shared" si="6"/>
        <v>127745.08831260217</v>
      </c>
      <c r="W36" s="8">
        <v>29</v>
      </c>
      <c r="X36" s="9">
        <f t="shared" si="19"/>
        <v>11042138.207911976</v>
      </c>
      <c r="Y36" s="9">
        <f t="shared" si="7"/>
        <v>552106.91039559885</v>
      </c>
      <c r="Z36" s="10">
        <v>29</v>
      </c>
      <c r="AA36" s="11">
        <f t="shared" si="20"/>
        <v>47723485.033044949</v>
      </c>
      <c r="AB36" s="11">
        <f t="shared" si="8"/>
        <v>2386174.2516522477</v>
      </c>
      <c r="AC36" s="8">
        <v>29</v>
      </c>
      <c r="AD36" s="9">
        <f t="shared" si="21"/>
        <v>206258152.25418541</v>
      </c>
      <c r="AE36" s="9">
        <f t="shared" si="9"/>
        <v>10312907.612709271</v>
      </c>
      <c r="AF36" s="10">
        <v>29</v>
      </c>
      <c r="AG36" s="11">
        <f t="shared" si="22"/>
        <v>891435848.44764125</v>
      </c>
      <c r="AH36" s="11">
        <f t="shared" si="10"/>
        <v>44571792.422382064</v>
      </c>
      <c r="AI36" s="8">
        <v>29</v>
      </c>
      <c r="AJ36" s="9">
        <f t="shared" si="23"/>
        <v>3852734368.1342421</v>
      </c>
      <c r="AK36" s="9">
        <f t="shared" si="11"/>
        <v>192636718.40671211</v>
      </c>
    </row>
    <row r="37" spans="2:37" x14ac:dyDescent="0.25">
      <c r="B37" s="10">
        <v>30</v>
      </c>
      <c r="C37" s="11">
        <f t="shared" si="24"/>
        <v>411.61355953815809</v>
      </c>
      <c r="D37" s="11">
        <f t="shared" si="0"/>
        <v>20.580677976907907</v>
      </c>
      <c r="E37" s="8">
        <v>30</v>
      </c>
      <c r="F37" s="9">
        <f t="shared" si="13"/>
        <v>1778.9700851545651</v>
      </c>
      <c r="G37" s="9">
        <f t="shared" si="1"/>
        <v>88.94850425772826</v>
      </c>
      <c r="H37" s="10">
        <v>30</v>
      </c>
      <c r="I37" s="11">
        <f t="shared" si="14"/>
        <v>7688.6061951548982</v>
      </c>
      <c r="J37" s="11">
        <f t="shared" si="2"/>
        <v>384.43030975774491</v>
      </c>
      <c r="K37" s="8">
        <v>30</v>
      </c>
      <c r="L37" s="9">
        <f t="shared" si="15"/>
        <v>33229.712920685859</v>
      </c>
      <c r="M37" s="9">
        <f t="shared" si="3"/>
        <v>1661.485646034293</v>
      </c>
      <c r="N37" s="10">
        <v>30</v>
      </c>
      <c r="O37" s="11">
        <f t="shared" si="16"/>
        <v>143616.90438600371</v>
      </c>
      <c r="P37" s="11">
        <f t="shared" si="4"/>
        <v>7180.8452193001858</v>
      </c>
      <c r="Q37" s="8">
        <v>30</v>
      </c>
      <c r="R37" s="9">
        <f t="shared" si="17"/>
        <v>620703.98485383042</v>
      </c>
      <c r="S37" s="9">
        <f t="shared" si="5"/>
        <v>31035.199242691524</v>
      </c>
      <c r="T37" s="10">
        <v>30</v>
      </c>
      <c r="U37" s="11">
        <f t="shared" si="18"/>
        <v>2682646.8545646453</v>
      </c>
      <c r="V37" s="11">
        <f t="shared" si="6"/>
        <v>134132.34272823227</v>
      </c>
      <c r="W37" s="8">
        <v>30</v>
      </c>
      <c r="X37" s="9">
        <f t="shared" si="19"/>
        <v>11594245.118307574</v>
      </c>
      <c r="Y37" s="9">
        <f t="shared" si="7"/>
        <v>579712.25591537869</v>
      </c>
      <c r="Z37" s="10">
        <v>30</v>
      </c>
      <c r="AA37" s="11">
        <f t="shared" si="20"/>
        <v>50109659.284697197</v>
      </c>
      <c r="AB37" s="11">
        <f t="shared" si="8"/>
        <v>2505482.9642348601</v>
      </c>
      <c r="AC37" s="8">
        <v>30</v>
      </c>
      <c r="AD37" s="9">
        <f t="shared" si="21"/>
        <v>216571059.86689469</v>
      </c>
      <c r="AE37" s="9">
        <f t="shared" si="9"/>
        <v>10828552.993344735</v>
      </c>
      <c r="AF37" s="10">
        <v>30</v>
      </c>
      <c r="AG37" s="11">
        <f t="shared" si="22"/>
        <v>936007640.87002337</v>
      </c>
      <c r="AH37" s="11">
        <f t="shared" si="10"/>
        <v>46800382.043501168</v>
      </c>
      <c r="AI37" s="8">
        <v>30</v>
      </c>
      <c r="AJ37" s="9">
        <f t="shared" si="23"/>
        <v>4045371086.5409541</v>
      </c>
      <c r="AK37" s="9">
        <f t="shared" si="11"/>
        <v>202268554.32704771</v>
      </c>
    </row>
    <row r="39" spans="2:37" x14ac:dyDescent="0.25">
      <c r="C39" s="3" t="s">
        <v>23</v>
      </c>
      <c r="D39" s="3"/>
      <c r="E39" s="2"/>
      <c r="F39" s="3">
        <f>AJ37+AK37</f>
        <v>4247639640.8680019</v>
      </c>
    </row>
  </sheetData>
  <mergeCells count="12"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I43"/>
  <sheetViews>
    <sheetView topLeftCell="B7" zoomScale="115" zoomScaleNormal="115" workbookViewId="0">
      <selection activeCell="I30" sqref="I30"/>
    </sheetView>
  </sheetViews>
  <sheetFormatPr defaultRowHeight="15" x14ac:dyDescent="0.25"/>
  <cols>
    <col min="3" max="3" width="15" style="1" customWidth="1"/>
    <col min="4" max="4" width="9.140625" style="1"/>
    <col min="5" max="5" width="12.140625" style="1" bestFit="1" customWidth="1"/>
    <col min="6" max="6" width="10.5703125" style="1" customWidth="1"/>
    <col min="8" max="8" width="11.85546875" customWidth="1"/>
    <col min="11" max="11" width="10.7109375" customWidth="1"/>
    <col min="13" max="13" width="11.5703125" customWidth="1"/>
    <col min="16" max="16" width="10.7109375" customWidth="1"/>
    <col min="18" max="18" width="12" customWidth="1"/>
    <col min="19" max="21" width="10.5703125" customWidth="1"/>
    <col min="23" max="23" width="12.7109375" customWidth="1"/>
    <col min="24" max="26" width="11.42578125" customWidth="1"/>
    <col min="28" max="28" width="13.7109375" customWidth="1"/>
    <col min="29" max="31" width="11.140625" customWidth="1"/>
    <col min="33" max="33" width="14.42578125" customWidth="1"/>
    <col min="34" max="34" width="14.7109375" customWidth="1"/>
    <col min="35" max="36" width="11.140625" customWidth="1"/>
    <col min="38" max="38" width="17.140625" customWidth="1"/>
    <col min="39" max="41" width="14.5703125" customWidth="1"/>
    <col min="43" max="43" width="18.42578125" customWidth="1"/>
    <col min="44" max="46" width="15.140625" customWidth="1"/>
    <col min="48" max="48" width="19.85546875" customWidth="1"/>
    <col min="49" max="51" width="16" customWidth="1"/>
    <col min="53" max="53" width="17.28515625" customWidth="1"/>
    <col min="54" max="56" width="15.85546875" customWidth="1"/>
    <col min="58" max="58" width="18.28515625" customWidth="1"/>
    <col min="59" max="61" width="17.28515625" customWidth="1"/>
  </cols>
  <sheetData>
    <row r="2" spans="2:61" ht="36" x14ac:dyDescent="0.55000000000000004">
      <c r="E2"/>
      <c r="F2" s="7"/>
      <c r="I2" s="20" t="s">
        <v>24</v>
      </c>
      <c r="J2" s="19">
        <f>D4</f>
        <v>0.05</v>
      </c>
      <c r="K2" s="7" t="s">
        <v>27</v>
      </c>
    </row>
    <row r="4" spans="2:61" ht="18.75" x14ac:dyDescent="0.3">
      <c r="C4" s="12" t="s">
        <v>15</v>
      </c>
      <c r="D4" s="17">
        <v>0.05</v>
      </c>
      <c r="E4" s="5"/>
      <c r="F4" s="5"/>
      <c r="L4" s="6"/>
    </row>
    <row r="5" spans="2:61" ht="18.75" x14ac:dyDescent="0.3">
      <c r="C5" s="12" t="s">
        <v>18</v>
      </c>
      <c r="D5" s="17">
        <v>0.5</v>
      </c>
      <c r="E5" s="5"/>
      <c r="F5" s="5"/>
    </row>
    <row r="6" spans="2:61" ht="18.75" x14ac:dyDescent="0.3">
      <c r="C6" s="4"/>
      <c r="D6" s="5"/>
      <c r="E6" s="5"/>
      <c r="F6" s="5"/>
    </row>
    <row r="7" spans="2:61" s="16" customFormat="1" ht="26.25" x14ac:dyDescent="0.4">
      <c r="B7" s="46" t="s">
        <v>3</v>
      </c>
      <c r="C7" s="47"/>
      <c r="D7" s="47"/>
      <c r="E7" s="47"/>
      <c r="F7" s="48"/>
      <c r="G7" s="46" t="s">
        <v>4</v>
      </c>
      <c r="H7" s="47"/>
      <c r="I7" s="47"/>
      <c r="J7" s="47"/>
      <c r="K7" s="48"/>
      <c r="L7" s="46" t="s">
        <v>5</v>
      </c>
      <c r="M7" s="47"/>
      <c r="N7" s="47"/>
      <c r="O7" s="47"/>
      <c r="P7" s="48"/>
      <c r="Q7" s="46" t="s">
        <v>6</v>
      </c>
      <c r="R7" s="47"/>
      <c r="S7" s="47"/>
      <c r="T7" s="47"/>
      <c r="U7" s="48"/>
      <c r="V7" s="46" t="s">
        <v>7</v>
      </c>
      <c r="W7" s="47"/>
      <c r="X7" s="47"/>
      <c r="Y7" s="47"/>
      <c r="Z7" s="48"/>
      <c r="AA7" s="46" t="s">
        <v>8</v>
      </c>
      <c r="AB7" s="47"/>
      <c r="AC7" s="47"/>
      <c r="AD7" s="47"/>
      <c r="AE7" s="48"/>
      <c r="AF7" s="46" t="s">
        <v>9</v>
      </c>
      <c r="AG7" s="47"/>
      <c r="AH7" s="47"/>
      <c r="AI7" s="47"/>
      <c r="AJ7" s="48"/>
      <c r="AK7" s="46" t="s">
        <v>10</v>
      </c>
      <c r="AL7" s="47"/>
      <c r="AM7" s="47"/>
      <c r="AN7" s="47"/>
      <c r="AO7" s="48"/>
      <c r="AP7" s="46" t="s">
        <v>11</v>
      </c>
      <c r="AQ7" s="47"/>
      <c r="AR7" s="47"/>
      <c r="AS7" s="47"/>
      <c r="AT7" s="48"/>
      <c r="AU7" s="46" t="s">
        <v>12</v>
      </c>
      <c r="AV7" s="47"/>
      <c r="AW7" s="47"/>
      <c r="AX7" s="47"/>
      <c r="AY7" s="48"/>
      <c r="AZ7" s="46" t="s">
        <v>13</v>
      </c>
      <c r="BA7" s="47"/>
      <c r="BB7" s="47"/>
      <c r="BC7" s="47"/>
      <c r="BD7" s="48"/>
      <c r="BE7" s="49" t="s">
        <v>14</v>
      </c>
      <c r="BF7" s="50"/>
      <c r="BG7" s="50"/>
      <c r="BH7" s="50"/>
      <c r="BI7" s="50"/>
    </row>
    <row r="8" spans="2:61" s="13" customFormat="1" ht="23.25" x14ac:dyDescent="0.35">
      <c r="B8" s="14" t="s">
        <v>2</v>
      </c>
      <c r="C8" s="15" t="s">
        <v>0</v>
      </c>
      <c r="D8" s="15" t="s">
        <v>1</v>
      </c>
      <c r="E8" s="15" t="s">
        <v>16</v>
      </c>
      <c r="F8" s="15" t="s">
        <v>17</v>
      </c>
      <c r="G8" s="14" t="s">
        <v>2</v>
      </c>
      <c r="H8" s="15" t="s">
        <v>0</v>
      </c>
      <c r="I8" s="15" t="s">
        <v>1</v>
      </c>
      <c r="J8" s="15" t="s">
        <v>16</v>
      </c>
      <c r="K8" s="15" t="s">
        <v>17</v>
      </c>
      <c r="L8" s="14" t="s">
        <v>2</v>
      </c>
      <c r="M8" s="15" t="s">
        <v>0</v>
      </c>
      <c r="N8" s="15" t="s">
        <v>1</v>
      </c>
      <c r="O8" s="15" t="s">
        <v>16</v>
      </c>
      <c r="P8" s="15" t="s">
        <v>17</v>
      </c>
      <c r="Q8" s="14" t="s">
        <v>2</v>
      </c>
      <c r="R8" s="15" t="s">
        <v>0</v>
      </c>
      <c r="S8" s="15" t="s">
        <v>1</v>
      </c>
      <c r="T8" s="15" t="s">
        <v>16</v>
      </c>
      <c r="U8" s="15" t="s">
        <v>17</v>
      </c>
      <c r="V8" s="14" t="s">
        <v>2</v>
      </c>
      <c r="W8" s="15" t="s">
        <v>0</v>
      </c>
      <c r="X8" s="15" t="s">
        <v>1</v>
      </c>
      <c r="Y8" s="15" t="s">
        <v>16</v>
      </c>
      <c r="Z8" s="15" t="s">
        <v>17</v>
      </c>
      <c r="AA8" s="14" t="s">
        <v>2</v>
      </c>
      <c r="AB8" s="15" t="s">
        <v>0</v>
      </c>
      <c r="AC8" s="15" t="s">
        <v>1</v>
      </c>
      <c r="AD8" s="15" t="s">
        <v>16</v>
      </c>
      <c r="AE8" s="15" t="s">
        <v>17</v>
      </c>
      <c r="AF8" s="14" t="s">
        <v>2</v>
      </c>
      <c r="AG8" s="15" t="s">
        <v>0</v>
      </c>
      <c r="AH8" s="15" t="s">
        <v>1</v>
      </c>
      <c r="AI8" s="15" t="s">
        <v>16</v>
      </c>
      <c r="AJ8" s="15" t="s">
        <v>17</v>
      </c>
      <c r="AK8" s="14" t="s">
        <v>2</v>
      </c>
      <c r="AL8" s="15" t="s">
        <v>0</v>
      </c>
      <c r="AM8" s="15" t="s">
        <v>1</v>
      </c>
      <c r="AN8" s="15" t="s">
        <v>16</v>
      </c>
      <c r="AO8" s="15" t="s">
        <v>17</v>
      </c>
      <c r="AP8" s="14" t="s">
        <v>2</v>
      </c>
      <c r="AQ8" s="15" t="s">
        <v>0</v>
      </c>
      <c r="AR8" s="15" t="s">
        <v>1</v>
      </c>
      <c r="AS8" s="15" t="s">
        <v>16</v>
      </c>
      <c r="AT8" s="15" t="s">
        <v>17</v>
      </c>
      <c r="AU8" s="14" t="s">
        <v>2</v>
      </c>
      <c r="AV8" s="15" t="s">
        <v>0</v>
      </c>
      <c r="AW8" s="15" t="s">
        <v>1</v>
      </c>
      <c r="AX8" s="15" t="s">
        <v>16</v>
      </c>
      <c r="AY8" s="15" t="s">
        <v>17</v>
      </c>
      <c r="AZ8" s="14" t="s">
        <v>2</v>
      </c>
      <c r="BA8" s="15" t="s">
        <v>0</v>
      </c>
      <c r="BB8" s="15" t="s">
        <v>1</v>
      </c>
      <c r="BC8" s="15" t="s">
        <v>16</v>
      </c>
      <c r="BD8" s="15" t="s">
        <v>17</v>
      </c>
      <c r="BE8" s="14" t="s">
        <v>2</v>
      </c>
      <c r="BF8" s="15" t="s">
        <v>0</v>
      </c>
      <c r="BG8" s="15" t="s">
        <v>1</v>
      </c>
      <c r="BH8" s="15" t="s">
        <v>16</v>
      </c>
      <c r="BI8" s="15" t="s">
        <v>17</v>
      </c>
    </row>
    <row r="9" spans="2:61" x14ac:dyDescent="0.25">
      <c r="B9" s="10">
        <v>1</v>
      </c>
      <c r="C9" s="11">
        <v>100</v>
      </c>
      <c r="D9" s="11">
        <f>C9*$D$4</f>
        <v>5</v>
      </c>
      <c r="E9" s="11">
        <f>D9*$D$5</f>
        <v>2.5</v>
      </c>
      <c r="F9" s="11">
        <f>D9*(100%-$D$5)</f>
        <v>2.5</v>
      </c>
      <c r="G9" s="8">
        <v>1</v>
      </c>
      <c r="H9" s="9">
        <f>C38+F38</f>
        <v>209.75675790817914</v>
      </c>
      <c r="I9" s="9">
        <f>H9*$D$4</f>
        <v>10.487837895408958</v>
      </c>
      <c r="J9" s="9">
        <f>I9*$D$5</f>
        <v>5.2439189477044792</v>
      </c>
      <c r="K9" s="9">
        <f>I9*(100%-$D$5)</f>
        <v>5.2439189477044792</v>
      </c>
      <c r="L9" s="10">
        <v>1</v>
      </c>
      <c r="M9" s="11">
        <f>H38+K38</f>
        <v>439.97897488150483</v>
      </c>
      <c r="N9" s="11">
        <f>M9*$D$4</f>
        <v>21.998948744075243</v>
      </c>
      <c r="O9" s="11">
        <f>N9*$D$5</f>
        <v>10.999474372037621</v>
      </c>
      <c r="P9" s="11">
        <f>N9*(100%-$D$5)</f>
        <v>10.999474372037621</v>
      </c>
      <c r="Q9" s="8">
        <v>1</v>
      </c>
      <c r="R9" s="9">
        <f>M38+P38</f>
        <v>922.88563318908609</v>
      </c>
      <c r="S9" s="9">
        <f>R9*$D$4</f>
        <v>46.144281659454307</v>
      </c>
      <c r="T9" s="9">
        <f>S9*$D$5</f>
        <v>23.072140829727154</v>
      </c>
      <c r="U9" s="9">
        <f>S9*(100%-$D$5)</f>
        <v>23.072140829727154</v>
      </c>
      <c r="V9" s="10">
        <v>1</v>
      </c>
      <c r="W9" s="11">
        <f>R38+U38</f>
        <v>1935.8149833777979</v>
      </c>
      <c r="X9" s="11">
        <f>W9*$D$4</f>
        <v>96.790749168889903</v>
      </c>
      <c r="Y9" s="11">
        <f>X9*$D$5</f>
        <v>48.395374584444951</v>
      </c>
      <c r="Z9" s="11">
        <f>X9*(100%-$D$5)</f>
        <v>48.395374584444951</v>
      </c>
      <c r="AA9" s="8">
        <v>1</v>
      </c>
      <c r="AB9" s="9">
        <f>W38+Z38</f>
        <v>4060.5027482340265</v>
      </c>
      <c r="AC9" s="9">
        <f>AB9*$D$4</f>
        <v>203.02513741170134</v>
      </c>
      <c r="AD9" s="9">
        <f>AC9*$D$5</f>
        <v>101.51256870585067</v>
      </c>
      <c r="AE9" s="9">
        <f>AC9*(100%-$D$5)</f>
        <v>101.51256870585067</v>
      </c>
      <c r="AF9" s="10">
        <v>1</v>
      </c>
      <c r="AG9" s="11">
        <f>AB38+AE38</f>
        <v>8517.1789194682096</v>
      </c>
      <c r="AH9" s="11">
        <f>AG9*$D$4</f>
        <v>425.85894597341053</v>
      </c>
      <c r="AI9" s="11">
        <f>AH9*$D$5</f>
        <v>212.92947298670526</v>
      </c>
      <c r="AJ9" s="11">
        <f>AH9*(100%-$D$5)</f>
        <v>212.92947298670526</v>
      </c>
      <c r="AK9" s="8">
        <v>1</v>
      </c>
      <c r="AL9" s="9">
        <f>AG38+AJ38</f>
        <v>17865.358366715398</v>
      </c>
      <c r="AM9" s="9">
        <f>AL9*$D$4</f>
        <v>893.26791833576999</v>
      </c>
      <c r="AN9" s="9">
        <f>AM9*$D$5</f>
        <v>446.633959167885</v>
      </c>
      <c r="AO9" s="9">
        <f>AM9*(100%-$D$5)</f>
        <v>446.633959167885</v>
      </c>
      <c r="AP9" s="10">
        <v>1</v>
      </c>
      <c r="AQ9" s="11">
        <f>AL38+AO38</f>
        <v>37473.796498699841</v>
      </c>
      <c r="AR9" s="11">
        <f>AQ9*$D$4</f>
        <v>1873.6898249349922</v>
      </c>
      <c r="AS9" s="11">
        <f>AR9*$D$5</f>
        <v>936.8449124674961</v>
      </c>
      <c r="AT9" s="11">
        <f>AR9*(100%-$D$5)</f>
        <v>936.8449124674961</v>
      </c>
      <c r="AU9" s="8">
        <v>1</v>
      </c>
      <c r="AV9" s="9">
        <f>AQ38+AT38</f>
        <v>78603.820600781546</v>
      </c>
      <c r="AW9" s="9">
        <f>AV9*$D$4</f>
        <v>3930.1910300390773</v>
      </c>
      <c r="AX9" s="9">
        <f>AW9*$D$5</f>
        <v>1965.0955150195387</v>
      </c>
      <c r="AY9" s="9">
        <f>AW9*(100%-$D$5)</f>
        <v>1965.0955150195387</v>
      </c>
      <c r="AZ9" s="10">
        <v>1</v>
      </c>
      <c r="BA9" s="11">
        <f>AV38+AY38</f>
        <v>164876.82568416075</v>
      </c>
      <c r="BB9" s="11">
        <f>BA9*$D$4</f>
        <v>8243.8412842080379</v>
      </c>
      <c r="BC9" s="11">
        <f>BB9*$D$5</f>
        <v>4121.920642104019</v>
      </c>
      <c r="BD9" s="11">
        <f>BB9*(100%-$D$5)</f>
        <v>4121.920642104019</v>
      </c>
      <c r="BE9" s="8">
        <v>1</v>
      </c>
      <c r="BF9" s="9">
        <f>BA38+BD38</f>
        <v>345840.28409701557</v>
      </c>
      <c r="BG9" s="9">
        <f>BF9*$D$4</f>
        <v>17292.014204850781</v>
      </c>
      <c r="BH9" s="9">
        <f>BG9*$D$5</f>
        <v>8646.0071024253903</v>
      </c>
      <c r="BI9" s="9">
        <f>BG9*(100%-$D$5)</f>
        <v>8646.0071024253903</v>
      </c>
    </row>
    <row r="10" spans="2:61" x14ac:dyDescent="0.25">
      <c r="B10" s="10">
        <v>2</v>
      </c>
      <c r="C10" s="11">
        <f>C9+F9</f>
        <v>102.5</v>
      </c>
      <c r="D10" s="11">
        <f t="shared" ref="D10:D38" si="0">C10*$D$4</f>
        <v>5.125</v>
      </c>
      <c r="E10" s="11">
        <f t="shared" ref="E10:E38" si="1">D10*$D$5</f>
        <v>2.5625</v>
      </c>
      <c r="F10" s="11">
        <f t="shared" ref="F10:F38" si="2">D10*(100%-$D$5)</f>
        <v>2.5625</v>
      </c>
      <c r="G10" s="8">
        <v>2</v>
      </c>
      <c r="H10" s="9">
        <f>H9+K9</f>
        <v>215.00067685588363</v>
      </c>
      <c r="I10" s="9">
        <f t="shared" ref="I10:I38" si="3">H10*$D$4</f>
        <v>10.750033842794181</v>
      </c>
      <c r="J10" s="9">
        <f t="shared" ref="J10:J38" si="4">I10*$D$5</f>
        <v>5.3750169213970906</v>
      </c>
      <c r="K10" s="9">
        <f t="shared" ref="K10:K38" si="5">I10*(100%-$D$5)</f>
        <v>5.3750169213970906</v>
      </c>
      <c r="L10" s="10">
        <v>2</v>
      </c>
      <c r="M10" s="11">
        <f>M9+P9</f>
        <v>450.97844925354246</v>
      </c>
      <c r="N10" s="11">
        <f t="shared" ref="N10:N38" si="6">M10*$D$4</f>
        <v>22.548922462677126</v>
      </c>
      <c r="O10" s="11">
        <f t="shared" ref="O10:O38" si="7">N10*$D$5</f>
        <v>11.274461231338563</v>
      </c>
      <c r="P10" s="11">
        <f t="shared" ref="P10:P38" si="8">N10*(100%-$D$5)</f>
        <v>11.274461231338563</v>
      </c>
      <c r="Q10" s="8">
        <v>2</v>
      </c>
      <c r="R10" s="9">
        <f>R9+U9</f>
        <v>945.95777401881321</v>
      </c>
      <c r="S10" s="9">
        <f t="shared" ref="S10:S38" si="9">R10*$D$4</f>
        <v>47.297888700940661</v>
      </c>
      <c r="T10" s="9">
        <f t="shared" ref="T10:T38" si="10">S10*$D$5</f>
        <v>23.64894435047033</v>
      </c>
      <c r="U10" s="9">
        <f t="shared" ref="U10:U38" si="11">S10*(100%-$D$5)</f>
        <v>23.64894435047033</v>
      </c>
      <c r="V10" s="10">
        <v>2</v>
      </c>
      <c r="W10" s="11">
        <f>W9+Z9</f>
        <v>1984.2103579622428</v>
      </c>
      <c r="X10" s="11">
        <f t="shared" ref="X10:X38" si="12">W10*$D$4</f>
        <v>99.210517898112144</v>
      </c>
      <c r="Y10" s="11">
        <f t="shared" ref="Y10:Y38" si="13">X10*$D$5</f>
        <v>49.605258949056072</v>
      </c>
      <c r="Z10" s="11">
        <f t="shared" ref="Z10:Z38" si="14">X10*(100%-$D$5)</f>
        <v>49.605258949056072</v>
      </c>
      <c r="AA10" s="8">
        <v>2</v>
      </c>
      <c r="AB10" s="9">
        <f>AB9+AE9</f>
        <v>4162.0153169398773</v>
      </c>
      <c r="AC10" s="9">
        <f t="shared" ref="AC10:AC38" si="15">AB10*$D$4</f>
        <v>208.10076584699388</v>
      </c>
      <c r="AD10" s="9">
        <f t="shared" ref="AD10:AD38" si="16">AC10*$D$5</f>
        <v>104.05038292349694</v>
      </c>
      <c r="AE10" s="9">
        <f t="shared" ref="AE10:AE38" si="17">AC10*(100%-$D$5)</f>
        <v>104.05038292349694</v>
      </c>
      <c r="AF10" s="10">
        <v>2</v>
      </c>
      <c r="AG10" s="11">
        <f>AG9+AJ9</f>
        <v>8730.1083924549148</v>
      </c>
      <c r="AH10" s="11">
        <f t="shared" ref="AH10:AH38" si="18">AG10*$D$4</f>
        <v>436.50541962274576</v>
      </c>
      <c r="AI10" s="11">
        <f t="shared" ref="AI10:AI38" si="19">AH10*$D$5</f>
        <v>218.25270981137288</v>
      </c>
      <c r="AJ10" s="11">
        <f t="shared" ref="AJ10:AJ38" si="20">AH10*(100%-$D$5)</f>
        <v>218.25270981137288</v>
      </c>
      <c r="AK10" s="8">
        <v>2</v>
      </c>
      <c r="AL10" s="9">
        <f>AL9+AO9</f>
        <v>18311.992325883282</v>
      </c>
      <c r="AM10" s="9">
        <f t="shared" ref="AM10:AM38" si="21">AL10*$D$4</f>
        <v>915.59961629416421</v>
      </c>
      <c r="AN10" s="9">
        <f t="shared" ref="AN10:AN38" si="22">AM10*$D$5</f>
        <v>457.7998081470821</v>
      </c>
      <c r="AO10" s="9">
        <f t="shared" ref="AO10:AO38" si="23">AM10*(100%-$D$5)</f>
        <v>457.7998081470821</v>
      </c>
      <c r="AP10" s="10">
        <v>2</v>
      </c>
      <c r="AQ10" s="11">
        <f>AQ9+AT9</f>
        <v>38410.641411167337</v>
      </c>
      <c r="AR10" s="11">
        <f t="shared" ref="AR10:AR38" si="24">AQ10*$D$4</f>
        <v>1920.532070558367</v>
      </c>
      <c r="AS10" s="11">
        <f t="shared" ref="AS10:AS38" si="25">AR10*$D$5</f>
        <v>960.26603527918348</v>
      </c>
      <c r="AT10" s="11">
        <f t="shared" ref="AT10:AT38" si="26">AR10*(100%-$D$5)</f>
        <v>960.26603527918348</v>
      </c>
      <c r="AU10" s="8">
        <v>2</v>
      </c>
      <c r="AV10" s="9">
        <f>AV9+AY9</f>
        <v>80568.916115801083</v>
      </c>
      <c r="AW10" s="9">
        <f t="shared" ref="AW10:AW38" si="27">AV10*$D$4</f>
        <v>4028.4458057900542</v>
      </c>
      <c r="AX10" s="9">
        <f t="shared" ref="AX10:AX38" si="28">AW10*$D$5</f>
        <v>2014.2229028950271</v>
      </c>
      <c r="AY10" s="9">
        <f t="shared" ref="AY10:AY38" si="29">AW10*(100%-$D$5)</f>
        <v>2014.2229028950271</v>
      </c>
      <c r="AZ10" s="10">
        <v>2</v>
      </c>
      <c r="BA10" s="11">
        <f>BA9+BD9</f>
        <v>168998.74632626478</v>
      </c>
      <c r="BB10" s="11">
        <f t="shared" ref="BB10:BB38" si="30">BA10*$D$4</f>
        <v>8449.9373163132386</v>
      </c>
      <c r="BC10" s="11">
        <f t="shared" ref="BC10:BC38" si="31">BB10*$D$5</f>
        <v>4224.9686581566193</v>
      </c>
      <c r="BD10" s="11">
        <f t="shared" ref="BD10:BD38" si="32">BB10*(100%-$D$5)</f>
        <v>4224.9686581566193</v>
      </c>
      <c r="BE10" s="8">
        <v>2</v>
      </c>
      <c r="BF10" s="9">
        <f>BF9+BI9</f>
        <v>354486.29119944095</v>
      </c>
      <c r="BG10" s="9">
        <f t="shared" ref="BG10:BG38" si="33">BF10*$D$4</f>
        <v>17724.314559972048</v>
      </c>
      <c r="BH10" s="9">
        <f t="shared" ref="BH10:BH38" si="34">BG10*$D$5</f>
        <v>8862.1572799860242</v>
      </c>
      <c r="BI10" s="9">
        <f t="shared" ref="BI10:BI38" si="35">BG10*(100%-$D$5)</f>
        <v>8862.1572799860242</v>
      </c>
    </row>
    <row r="11" spans="2:61" x14ac:dyDescent="0.25">
      <c r="B11" s="10">
        <v>3</v>
      </c>
      <c r="C11" s="11">
        <f t="shared" ref="C11:C38" si="36">C10+F10</f>
        <v>105.0625</v>
      </c>
      <c r="D11" s="11">
        <f t="shared" si="0"/>
        <v>5.2531250000000007</v>
      </c>
      <c r="E11" s="11">
        <f t="shared" si="1"/>
        <v>2.6265625000000004</v>
      </c>
      <c r="F11" s="11">
        <f t="shared" si="2"/>
        <v>2.6265625000000004</v>
      </c>
      <c r="G11" s="8">
        <v>3</v>
      </c>
      <c r="H11" s="9">
        <f t="shared" ref="H11:H38" si="37">H10+K10</f>
        <v>220.37569377728073</v>
      </c>
      <c r="I11" s="9">
        <f t="shared" si="3"/>
        <v>11.018784688864038</v>
      </c>
      <c r="J11" s="9">
        <f t="shared" si="4"/>
        <v>5.509392344432019</v>
      </c>
      <c r="K11" s="9">
        <f t="shared" si="5"/>
        <v>5.509392344432019</v>
      </c>
      <c r="L11" s="10">
        <v>3</v>
      </c>
      <c r="M11" s="11">
        <f t="shared" ref="M11:M38" si="38">M10+P10</f>
        <v>462.252910484881</v>
      </c>
      <c r="N11" s="11">
        <f t="shared" si="6"/>
        <v>23.112645524244051</v>
      </c>
      <c r="O11" s="11">
        <f t="shared" si="7"/>
        <v>11.556322762122026</v>
      </c>
      <c r="P11" s="11">
        <f t="shared" si="8"/>
        <v>11.556322762122026</v>
      </c>
      <c r="Q11" s="8">
        <v>3</v>
      </c>
      <c r="R11" s="9">
        <f t="shared" ref="R11:R38" si="39">R10+U10</f>
        <v>969.6067183692835</v>
      </c>
      <c r="S11" s="9">
        <f t="shared" si="9"/>
        <v>48.480335918464178</v>
      </c>
      <c r="T11" s="9">
        <f t="shared" si="10"/>
        <v>24.240167959232089</v>
      </c>
      <c r="U11" s="9">
        <f t="shared" si="11"/>
        <v>24.240167959232089</v>
      </c>
      <c r="V11" s="10">
        <v>3</v>
      </c>
      <c r="W11" s="11">
        <f t="shared" ref="W11:W38" si="40">W10+Z10</f>
        <v>2033.815616911299</v>
      </c>
      <c r="X11" s="11">
        <f t="shared" si="12"/>
        <v>101.69078084556496</v>
      </c>
      <c r="Y11" s="11">
        <f t="shared" si="13"/>
        <v>50.845390422782479</v>
      </c>
      <c r="Z11" s="11">
        <f t="shared" si="14"/>
        <v>50.845390422782479</v>
      </c>
      <c r="AA11" s="8">
        <v>3</v>
      </c>
      <c r="AB11" s="9">
        <f t="shared" ref="AB11:AB38" si="41">AB10+AE10</f>
        <v>4266.065699863374</v>
      </c>
      <c r="AC11" s="9">
        <f t="shared" si="15"/>
        <v>213.30328499316872</v>
      </c>
      <c r="AD11" s="9">
        <f t="shared" si="16"/>
        <v>106.65164249658436</v>
      </c>
      <c r="AE11" s="9">
        <f t="shared" si="17"/>
        <v>106.65164249658436</v>
      </c>
      <c r="AF11" s="10">
        <v>3</v>
      </c>
      <c r="AG11" s="11">
        <f t="shared" ref="AG11:AG38" si="42">AG10+AJ10</f>
        <v>8948.3611022662881</v>
      </c>
      <c r="AH11" s="11">
        <f t="shared" si="18"/>
        <v>447.41805511331444</v>
      </c>
      <c r="AI11" s="11">
        <f t="shared" si="19"/>
        <v>223.70902755665722</v>
      </c>
      <c r="AJ11" s="11">
        <f t="shared" si="20"/>
        <v>223.70902755665722</v>
      </c>
      <c r="AK11" s="8">
        <v>3</v>
      </c>
      <c r="AL11" s="9">
        <f t="shared" ref="AL11:AL38" si="43">AL10+AO10</f>
        <v>18769.792134030366</v>
      </c>
      <c r="AM11" s="9">
        <f t="shared" si="21"/>
        <v>938.48960670151837</v>
      </c>
      <c r="AN11" s="9">
        <f t="shared" si="22"/>
        <v>469.24480335075918</v>
      </c>
      <c r="AO11" s="9">
        <f t="shared" si="23"/>
        <v>469.24480335075918</v>
      </c>
      <c r="AP11" s="10">
        <v>3</v>
      </c>
      <c r="AQ11" s="11">
        <f t="shared" ref="AQ11:AQ38" si="44">AQ10+AT10</f>
        <v>39370.907446446523</v>
      </c>
      <c r="AR11" s="11">
        <f t="shared" si="24"/>
        <v>1968.5453723223263</v>
      </c>
      <c r="AS11" s="11">
        <f t="shared" si="25"/>
        <v>984.27268616116316</v>
      </c>
      <c r="AT11" s="11">
        <f t="shared" si="26"/>
        <v>984.27268616116316</v>
      </c>
      <c r="AU11" s="8">
        <v>3</v>
      </c>
      <c r="AV11" s="9">
        <f t="shared" ref="AV11:AV38" si="45">AV10+AY10</f>
        <v>82583.139018696107</v>
      </c>
      <c r="AW11" s="9">
        <f t="shared" si="27"/>
        <v>4129.1569509348055</v>
      </c>
      <c r="AX11" s="9">
        <f t="shared" si="28"/>
        <v>2064.5784754674028</v>
      </c>
      <c r="AY11" s="9">
        <f t="shared" si="29"/>
        <v>2064.5784754674028</v>
      </c>
      <c r="AZ11" s="10">
        <v>3</v>
      </c>
      <c r="BA11" s="11">
        <f t="shared" ref="BA11:BA38" si="46">BA10+BD10</f>
        <v>173223.71498442139</v>
      </c>
      <c r="BB11" s="11">
        <f t="shared" si="30"/>
        <v>8661.1857492210693</v>
      </c>
      <c r="BC11" s="11">
        <f t="shared" si="31"/>
        <v>4330.5928746105346</v>
      </c>
      <c r="BD11" s="11">
        <f t="shared" si="32"/>
        <v>4330.5928746105346</v>
      </c>
      <c r="BE11" s="8">
        <v>3</v>
      </c>
      <c r="BF11" s="9">
        <f t="shared" ref="BF11:BF38" si="47">BF10+BI10</f>
        <v>363348.44847942697</v>
      </c>
      <c r="BG11" s="9">
        <f t="shared" si="33"/>
        <v>18167.422423971348</v>
      </c>
      <c r="BH11" s="9">
        <f t="shared" si="34"/>
        <v>9083.7112119856738</v>
      </c>
      <c r="BI11" s="9">
        <f t="shared" si="35"/>
        <v>9083.7112119856738</v>
      </c>
    </row>
    <row r="12" spans="2:61" x14ac:dyDescent="0.25">
      <c r="B12" s="10">
        <v>4</v>
      </c>
      <c r="C12" s="11">
        <f t="shared" si="36"/>
        <v>107.68906250000001</v>
      </c>
      <c r="D12" s="11">
        <f t="shared" si="0"/>
        <v>5.3844531250000003</v>
      </c>
      <c r="E12" s="11">
        <f t="shared" si="1"/>
        <v>2.6922265625000001</v>
      </c>
      <c r="F12" s="11">
        <f t="shared" si="2"/>
        <v>2.6922265625000001</v>
      </c>
      <c r="G12" s="8">
        <v>4</v>
      </c>
      <c r="H12" s="9">
        <f t="shared" si="37"/>
        <v>225.88508612171276</v>
      </c>
      <c r="I12" s="9">
        <f t="shared" si="3"/>
        <v>11.294254306085639</v>
      </c>
      <c r="J12" s="9">
        <f t="shared" si="4"/>
        <v>5.6471271530428195</v>
      </c>
      <c r="K12" s="9">
        <f t="shared" si="5"/>
        <v>5.6471271530428195</v>
      </c>
      <c r="L12" s="10">
        <v>4</v>
      </c>
      <c r="M12" s="11">
        <f t="shared" si="38"/>
        <v>473.80923324700302</v>
      </c>
      <c r="N12" s="11">
        <f t="shared" si="6"/>
        <v>23.690461662350152</v>
      </c>
      <c r="O12" s="11">
        <f t="shared" si="7"/>
        <v>11.845230831175076</v>
      </c>
      <c r="P12" s="11">
        <f t="shared" si="8"/>
        <v>11.845230831175076</v>
      </c>
      <c r="Q12" s="8">
        <v>4</v>
      </c>
      <c r="R12" s="9">
        <f t="shared" si="39"/>
        <v>993.84688632851555</v>
      </c>
      <c r="S12" s="9">
        <f t="shared" si="9"/>
        <v>49.692344316425782</v>
      </c>
      <c r="T12" s="9">
        <f t="shared" si="10"/>
        <v>24.846172158212891</v>
      </c>
      <c r="U12" s="9">
        <f t="shared" si="11"/>
        <v>24.846172158212891</v>
      </c>
      <c r="V12" s="10">
        <v>4</v>
      </c>
      <c r="W12" s="11">
        <f t="shared" si="40"/>
        <v>2084.6610073340817</v>
      </c>
      <c r="X12" s="11">
        <f t="shared" si="12"/>
        <v>104.23305036670409</v>
      </c>
      <c r="Y12" s="11">
        <f t="shared" si="13"/>
        <v>52.116525183352046</v>
      </c>
      <c r="Z12" s="11">
        <f t="shared" si="14"/>
        <v>52.116525183352046</v>
      </c>
      <c r="AA12" s="8">
        <v>4</v>
      </c>
      <c r="AB12" s="9">
        <f t="shared" si="41"/>
        <v>4372.7173423599579</v>
      </c>
      <c r="AC12" s="9">
        <f t="shared" si="15"/>
        <v>218.63586711799792</v>
      </c>
      <c r="AD12" s="9">
        <f t="shared" si="16"/>
        <v>109.31793355899896</v>
      </c>
      <c r="AE12" s="9">
        <f t="shared" si="17"/>
        <v>109.31793355899896</v>
      </c>
      <c r="AF12" s="10">
        <v>4</v>
      </c>
      <c r="AG12" s="11">
        <f t="shared" si="42"/>
        <v>9172.0701298229451</v>
      </c>
      <c r="AH12" s="11">
        <f t="shared" si="18"/>
        <v>458.6035064911473</v>
      </c>
      <c r="AI12" s="11">
        <f t="shared" si="19"/>
        <v>229.30175324557365</v>
      </c>
      <c r="AJ12" s="11">
        <f t="shared" si="20"/>
        <v>229.30175324557365</v>
      </c>
      <c r="AK12" s="8">
        <v>4</v>
      </c>
      <c r="AL12" s="9">
        <f t="shared" si="43"/>
        <v>19239.036937381126</v>
      </c>
      <c r="AM12" s="9">
        <f t="shared" si="21"/>
        <v>961.95184686905634</v>
      </c>
      <c r="AN12" s="9">
        <f t="shared" si="22"/>
        <v>480.97592343452817</v>
      </c>
      <c r="AO12" s="9">
        <f t="shared" si="23"/>
        <v>480.97592343452817</v>
      </c>
      <c r="AP12" s="10">
        <v>4</v>
      </c>
      <c r="AQ12" s="11">
        <f t="shared" si="44"/>
        <v>40355.180132607689</v>
      </c>
      <c r="AR12" s="11">
        <f t="shared" si="24"/>
        <v>2017.7590066303846</v>
      </c>
      <c r="AS12" s="11">
        <f t="shared" si="25"/>
        <v>1008.8795033151923</v>
      </c>
      <c r="AT12" s="11">
        <f t="shared" si="26"/>
        <v>1008.8795033151923</v>
      </c>
      <c r="AU12" s="8">
        <v>4</v>
      </c>
      <c r="AV12" s="9">
        <f t="shared" si="45"/>
        <v>84647.717494163517</v>
      </c>
      <c r="AW12" s="9">
        <f t="shared" si="27"/>
        <v>4232.3858747081758</v>
      </c>
      <c r="AX12" s="9">
        <f t="shared" si="28"/>
        <v>2116.1929373540879</v>
      </c>
      <c r="AY12" s="9">
        <f t="shared" si="29"/>
        <v>2116.1929373540879</v>
      </c>
      <c r="AZ12" s="10">
        <v>4</v>
      </c>
      <c r="BA12" s="11">
        <f t="shared" si="46"/>
        <v>177554.30785903192</v>
      </c>
      <c r="BB12" s="11">
        <f t="shared" si="30"/>
        <v>8877.7153929515971</v>
      </c>
      <c r="BC12" s="11">
        <f t="shared" si="31"/>
        <v>4438.8576964757985</v>
      </c>
      <c r="BD12" s="11">
        <f t="shared" si="32"/>
        <v>4438.8576964757985</v>
      </c>
      <c r="BE12" s="8">
        <v>4</v>
      </c>
      <c r="BF12" s="9">
        <f t="shared" si="47"/>
        <v>372432.15969141264</v>
      </c>
      <c r="BG12" s="9">
        <f t="shared" si="33"/>
        <v>18621.607984570634</v>
      </c>
      <c r="BH12" s="9">
        <f t="shared" si="34"/>
        <v>9310.8039922853168</v>
      </c>
      <c r="BI12" s="9">
        <f t="shared" si="35"/>
        <v>9310.8039922853168</v>
      </c>
    </row>
    <row r="13" spans="2:61" x14ac:dyDescent="0.25">
      <c r="B13" s="10">
        <v>5</v>
      </c>
      <c r="C13" s="11">
        <f t="shared" si="36"/>
        <v>110.3812890625</v>
      </c>
      <c r="D13" s="11">
        <f t="shared" si="0"/>
        <v>5.5190644531250008</v>
      </c>
      <c r="E13" s="11">
        <f t="shared" si="1"/>
        <v>2.7595322265625004</v>
      </c>
      <c r="F13" s="11">
        <f t="shared" si="2"/>
        <v>2.7595322265625004</v>
      </c>
      <c r="G13" s="8">
        <v>5</v>
      </c>
      <c r="H13" s="9">
        <f t="shared" si="37"/>
        <v>231.53221327475558</v>
      </c>
      <c r="I13" s="9">
        <f t="shared" si="3"/>
        <v>11.57661066373778</v>
      </c>
      <c r="J13" s="9">
        <f t="shared" si="4"/>
        <v>5.78830533186889</v>
      </c>
      <c r="K13" s="9">
        <f t="shared" si="5"/>
        <v>5.78830533186889</v>
      </c>
      <c r="L13" s="10">
        <v>5</v>
      </c>
      <c r="M13" s="11">
        <f t="shared" si="38"/>
        <v>485.65446407817808</v>
      </c>
      <c r="N13" s="11">
        <f t="shared" si="6"/>
        <v>24.282723203908905</v>
      </c>
      <c r="O13" s="11">
        <f t="shared" si="7"/>
        <v>12.141361601954452</v>
      </c>
      <c r="P13" s="11">
        <f t="shared" si="8"/>
        <v>12.141361601954452</v>
      </c>
      <c r="Q13" s="8">
        <v>5</v>
      </c>
      <c r="R13" s="9">
        <f t="shared" si="39"/>
        <v>1018.6930584867284</v>
      </c>
      <c r="S13" s="9">
        <f t="shared" si="9"/>
        <v>50.934652924336426</v>
      </c>
      <c r="T13" s="9">
        <f t="shared" si="10"/>
        <v>25.467326462168213</v>
      </c>
      <c r="U13" s="9">
        <f t="shared" si="11"/>
        <v>25.467326462168213</v>
      </c>
      <c r="V13" s="10">
        <v>5</v>
      </c>
      <c r="W13" s="11">
        <f t="shared" si="40"/>
        <v>2136.7775325174339</v>
      </c>
      <c r="X13" s="11">
        <f t="shared" si="12"/>
        <v>106.83887662587171</v>
      </c>
      <c r="Y13" s="11">
        <f t="shared" si="13"/>
        <v>53.419438312935853</v>
      </c>
      <c r="Z13" s="11">
        <f t="shared" si="14"/>
        <v>53.419438312935853</v>
      </c>
      <c r="AA13" s="8">
        <v>5</v>
      </c>
      <c r="AB13" s="9">
        <f t="shared" si="41"/>
        <v>4482.0352759189573</v>
      </c>
      <c r="AC13" s="9">
        <f t="shared" si="15"/>
        <v>224.10176379594787</v>
      </c>
      <c r="AD13" s="9">
        <f t="shared" si="16"/>
        <v>112.05088189797394</v>
      </c>
      <c r="AE13" s="9">
        <f t="shared" si="17"/>
        <v>112.05088189797394</v>
      </c>
      <c r="AF13" s="10">
        <v>5</v>
      </c>
      <c r="AG13" s="11">
        <f t="shared" si="42"/>
        <v>9401.3718830685193</v>
      </c>
      <c r="AH13" s="11">
        <f t="shared" si="18"/>
        <v>470.06859415342598</v>
      </c>
      <c r="AI13" s="11">
        <f t="shared" si="19"/>
        <v>235.03429707671299</v>
      </c>
      <c r="AJ13" s="11">
        <f t="shared" si="20"/>
        <v>235.03429707671299</v>
      </c>
      <c r="AK13" s="8">
        <v>5</v>
      </c>
      <c r="AL13" s="9">
        <f t="shared" si="43"/>
        <v>19720.012860815656</v>
      </c>
      <c r="AM13" s="9">
        <f t="shared" si="21"/>
        <v>986.00064304078285</v>
      </c>
      <c r="AN13" s="9">
        <f t="shared" si="22"/>
        <v>493.00032152039142</v>
      </c>
      <c r="AO13" s="9">
        <f t="shared" si="23"/>
        <v>493.00032152039142</v>
      </c>
      <c r="AP13" s="10">
        <v>5</v>
      </c>
      <c r="AQ13" s="11">
        <f t="shared" si="44"/>
        <v>41364.05963592288</v>
      </c>
      <c r="AR13" s="11">
        <f t="shared" si="24"/>
        <v>2068.2029817961443</v>
      </c>
      <c r="AS13" s="11">
        <f t="shared" si="25"/>
        <v>1034.1014908980721</v>
      </c>
      <c r="AT13" s="11">
        <f t="shared" si="26"/>
        <v>1034.1014908980721</v>
      </c>
      <c r="AU13" s="8">
        <v>5</v>
      </c>
      <c r="AV13" s="9">
        <f t="shared" si="45"/>
        <v>86763.910431517608</v>
      </c>
      <c r="AW13" s="9">
        <f t="shared" si="27"/>
        <v>4338.1955215758808</v>
      </c>
      <c r="AX13" s="9">
        <f t="shared" si="28"/>
        <v>2169.0977607879404</v>
      </c>
      <c r="AY13" s="9">
        <f t="shared" si="29"/>
        <v>2169.0977607879404</v>
      </c>
      <c r="AZ13" s="10">
        <v>5</v>
      </c>
      <c r="BA13" s="11">
        <f t="shared" si="46"/>
        <v>181993.16555550773</v>
      </c>
      <c r="BB13" s="11">
        <f t="shared" si="30"/>
        <v>9099.6582777753865</v>
      </c>
      <c r="BC13" s="11">
        <f t="shared" si="31"/>
        <v>4549.8291388876933</v>
      </c>
      <c r="BD13" s="11">
        <f t="shared" si="32"/>
        <v>4549.8291388876933</v>
      </c>
      <c r="BE13" s="8">
        <v>5</v>
      </c>
      <c r="BF13" s="9">
        <f t="shared" si="47"/>
        <v>381742.96368369798</v>
      </c>
      <c r="BG13" s="9">
        <f t="shared" si="33"/>
        <v>19087.148184184898</v>
      </c>
      <c r="BH13" s="9">
        <f t="shared" si="34"/>
        <v>9543.5740920924491</v>
      </c>
      <c r="BI13" s="9">
        <f t="shared" si="35"/>
        <v>9543.5740920924491</v>
      </c>
    </row>
    <row r="14" spans="2:61" x14ac:dyDescent="0.25">
      <c r="B14" s="10">
        <v>6</v>
      </c>
      <c r="C14" s="11">
        <f t="shared" si="36"/>
        <v>113.1408212890625</v>
      </c>
      <c r="D14" s="11">
        <f t="shared" si="0"/>
        <v>5.657041064453125</v>
      </c>
      <c r="E14" s="11">
        <f t="shared" si="1"/>
        <v>2.8285205322265625</v>
      </c>
      <c r="F14" s="11">
        <f t="shared" si="2"/>
        <v>2.8285205322265625</v>
      </c>
      <c r="G14" s="8">
        <v>6</v>
      </c>
      <c r="H14" s="9">
        <f t="shared" si="37"/>
        <v>237.32051860662446</v>
      </c>
      <c r="I14" s="9">
        <f t="shared" si="3"/>
        <v>11.866025930331224</v>
      </c>
      <c r="J14" s="9">
        <f t="shared" si="4"/>
        <v>5.9330129651656121</v>
      </c>
      <c r="K14" s="9">
        <f t="shared" si="5"/>
        <v>5.9330129651656121</v>
      </c>
      <c r="L14" s="10">
        <v>6</v>
      </c>
      <c r="M14" s="11">
        <f t="shared" si="38"/>
        <v>497.79582568013251</v>
      </c>
      <c r="N14" s="11">
        <f t="shared" si="6"/>
        <v>24.889791284006627</v>
      </c>
      <c r="O14" s="11">
        <f t="shared" si="7"/>
        <v>12.444895642003313</v>
      </c>
      <c r="P14" s="11">
        <f t="shared" si="8"/>
        <v>12.444895642003313</v>
      </c>
      <c r="Q14" s="8">
        <v>6</v>
      </c>
      <c r="R14" s="9">
        <f t="shared" si="39"/>
        <v>1044.1603849488965</v>
      </c>
      <c r="S14" s="9">
        <f t="shared" si="9"/>
        <v>52.208019247444831</v>
      </c>
      <c r="T14" s="9">
        <f t="shared" si="10"/>
        <v>26.104009623722416</v>
      </c>
      <c r="U14" s="9">
        <f t="shared" si="11"/>
        <v>26.104009623722416</v>
      </c>
      <c r="V14" s="10">
        <v>6</v>
      </c>
      <c r="W14" s="11">
        <f t="shared" si="40"/>
        <v>2190.1969708303695</v>
      </c>
      <c r="X14" s="11">
        <f t="shared" si="12"/>
        <v>109.50984854151848</v>
      </c>
      <c r="Y14" s="11">
        <f t="shared" si="13"/>
        <v>54.75492427075924</v>
      </c>
      <c r="Z14" s="11">
        <f t="shared" si="14"/>
        <v>54.75492427075924</v>
      </c>
      <c r="AA14" s="8">
        <v>6</v>
      </c>
      <c r="AB14" s="9">
        <f t="shared" si="41"/>
        <v>4594.0861578169315</v>
      </c>
      <c r="AC14" s="9">
        <f t="shared" si="15"/>
        <v>229.70430789084659</v>
      </c>
      <c r="AD14" s="9">
        <f t="shared" si="16"/>
        <v>114.8521539454233</v>
      </c>
      <c r="AE14" s="9">
        <f t="shared" si="17"/>
        <v>114.8521539454233</v>
      </c>
      <c r="AF14" s="10">
        <v>6</v>
      </c>
      <c r="AG14" s="11">
        <f t="shared" si="42"/>
        <v>9636.4061801452317</v>
      </c>
      <c r="AH14" s="11">
        <f t="shared" si="18"/>
        <v>481.82030900726159</v>
      </c>
      <c r="AI14" s="11">
        <f t="shared" si="19"/>
        <v>240.91015450363079</v>
      </c>
      <c r="AJ14" s="11">
        <f t="shared" si="20"/>
        <v>240.91015450363079</v>
      </c>
      <c r="AK14" s="8">
        <v>6</v>
      </c>
      <c r="AL14" s="9">
        <f t="shared" si="43"/>
        <v>20213.013182336046</v>
      </c>
      <c r="AM14" s="9">
        <f t="shared" si="21"/>
        <v>1010.6506591168023</v>
      </c>
      <c r="AN14" s="9">
        <f t="shared" si="22"/>
        <v>505.32532955840117</v>
      </c>
      <c r="AO14" s="9">
        <f t="shared" si="23"/>
        <v>505.32532955840117</v>
      </c>
      <c r="AP14" s="10">
        <v>6</v>
      </c>
      <c r="AQ14" s="11">
        <f t="shared" si="44"/>
        <v>42398.161126820953</v>
      </c>
      <c r="AR14" s="11">
        <f t="shared" si="24"/>
        <v>2119.9080563410475</v>
      </c>
      <c r="AS14" s="11">
        <f t="shared" si="25"/>
        <v>1059.9540281705238</v>
      </c>
      <c r="AT14" s="11">
        <f t="shared" si="26"/>
        <v>1059.9540281705238</v>
      </c>
      <c r="AU14" s="8">
        <v>6</v>
      </c>
      <c r="AV14" s="9">
        <f t="shared" si="45"/>
        <v>88933.008192305555</v>
      </c>
      <c r="AW14" s="9">
        <f t="shared" si="27"/>
        <v>4446.6504096152776</v>
      </c>
      <c r="AX14" s="9">
        <f t="shared" si="28"/>
        <v>2223.3252048076388</v>
      </c>
      <c r="AY14" s="9">
        <f t="shared" si="29"/>
        <v>2223.3252048076388</v>
      </c>
      <c r="AZ14" s="10">
        <v>6</v>
      </c>
      <c r="BA14" s="11">
        <f t="shared" si="46"/>
        <v>186542.99469439543</v>
      </c>
      <c r="BB14" s="11">
        <f t="shared" si="30"/>
        <v>9327.149734719771</v>
      </c>
      <c r="BC14" s="11">
        <f t="shared" si="31"/>
        <v>4663.5748673598855</v>
      </c>
      <c r="BD14" s="11">
        <f t="shared" si="32"/>
        <v>4663.5748673598855</v>
      </c>
      <c r="BE14" s="8">
        <v>6</v>
      </c>
      <c r="BF14" s="9">
        <f t="shared" si="47"/>
        <v>391286.53777579044</v>
      </c>
      <c r="BG14" s="9">
        <f t="shared" si="33"/>
        <v>19564.326888789521</v>
      </c>
      <c r="BH14" s="9">
        <f t="shared" si="34"/>
        <v>9782.1634443947605</v>
      </c>
      <c r="BI14" s="9">
        <f t="shared" si="35"/>
        <v>9782.1634443947605</v>
      </c>
    </row>
    <row r="15" spans="2:61" x14ac:dyDescent="0.25">
      <c r="B15" s="10">
        <v>7</v>
      </c>
      <c r="C15" s="11">
        <f t="shared" si="36"/>
        <v>115.96934182128906</v>
      </c>
      <c r="D15" s="11">
        <f t="shared" si="0"/>
        <v>5.7984670910644533</v>
      </c>
      <c r="E15" s="11">
        <f t="shared" si="1"/>
        <v>2.8992335455322267</v>
      </c>
      <c r="F15" s="11">
        <f t="shared" si="2"/>
        <v>2.8992335455322267</v>
      </c>
      <c r="G15" s="8">
        <v>7</v>
      </c>
      <c r="H15" s="9">
        <f t="shared" si="37"/>
        <v>243.25353157179006</v>
      </c>
      <c r="I15" s="9">
        <f t="shared" si="3"/>
        <v>12.162676578589505</v>
      </c>
      <c r="J15" s="9">
        <f t="shared" si="4"/>
        <v>6.0813382892947523</v>
      </c>
      <c r="K15" s="9">
        <f t="shared" si="5"/>
        <v>6.0813382892947523</v>
      </c>
      <c r="L15" s="10">
        <v>7</v>
      </c>
      <c r="M15" s="11">
        <f t="shared" si="38"/>
        <v>510.24072132213581</v>
      </c>
      <c r="N15" s="11">
        <f t="shared" si="6"/>
        <v>25.512036066106791</v>
      </c>
      <c r="O15" s="11">
        <f t="shared" si="7"/>
        <v>12.756018033053396</v>
      </c>
      <c r="P15" s="11">
        <f t="shared" si="8"/>
        <v>12.756018033053396</v>
      </c>
      <c r="Q15" s="8">
        <v>7</v>
      </c>
      <c r="R15" s="9">
        <f t="shared" si="39"/>
        <v>1070.264394572619</v>
      </c>
      <c r="S15" s="9">
        <f t="shared" si="9"/>
        <v>53.513219728630958</v>
      </c>
      <c r="T15" s="9">
        <f t="shared" si="10"/>
        <v>26.756609864315479</v>
      </c>
      <c r="U15" s="9">
        <f t="shared" si="11"/>
        <v>26.756609864315479</v>
      </c>
      <c r="V15" s="10">
        <v>7</v>
      </c>
      <c r="W15" s="11">
        <f t="shared" si="40"/>
        <v>2244.9518951011287</v>
      </c>
      <c r="X15" s="11">
        <f t="shared" si="12"/>
        <v>112.24759475505644</v>
      </c>
      <c r="Y15" s="11">
        <f t="shared" si="13"/>
        <v>56.12379737752822</v>
      </c>
      <c r="Z15" s="11">
        <f t="shared" si="14"/>
        <v>56.12379737752822</v>
      </c>
      <c r="AA15" s="8">
        <v>7</v>
      </c>
      <c r="AB15" s="9">
        <f t="shared" si="41"/>
        <v>4708.9383117623547</v>
      </c>
      <c r="AC15" s="9">
        <f t="shared" si="15"/>
        <v>235.44691558811775</v>
      </c>
      <c r="AD15" s="9">
        <f t="shared" si="16"/>
        <v>117.72345779405887</v>
      </c>
      <c r="AE15" s="9">
        <f t="shared" si="17"/>
        <v>117.72345779405887</v>
      </c>
      <c r="AF15" s="10">
        <v>7</v>
      </c>
      <c r="AG15" s="11">
        <f t="shared" si="42"/>
        <v>9877.3163346488618</v>
      </c>
      <c r="AH15" s="11">
        <f t="shared" si="18"/>
        <v>493.86581673244314</v>
      </c>
      <c r="AI15" s="11">
        <f t="shared" si="19"/>
        <v>246.93290836622157</v>
      </c>
      <c r="AJ15" s="11">
        <f t="shared" si="20"/>
        <v>246.93290836622157</v>
      </c>
      <c r="AK15" s="8">
        <v>7</v>
      </c>
      <c r="AL15" s="9">
        <f t="shared" si="43"/>
        <v>20718.338511894446</v>
      </c>
      <c r="AM15" s="9">
        <f t="shared" si="21"/>
        <v>1035.9169255947224</v>
      </c>
      <c r="AN15" s="9">
        <f t="shared" si="22"/>
        <v>517.95846279736122</v>
      </c>
      <c r="AO15" s="9">
        <f t="shared" si="23"/>
        <v>517.95846279736122</v>
      </c>
      <c r="AP15" s="10">
        <v>7</v>
      </c>
      <c r="AQ15" s="11">
        <f t="shared" si="44"/>
        <v>43458.115154991479</v>
      </c>
      <c r="AR15" s="11">
        <f t="shared" si="24"/>
        <v>2172.9057577495741</v>
      </c>
      <c r="AS15" s="11">
        <f t="shared" si="25"/>
        <v>1086.4528788747871</v>
      </c>
      <c r="AT15" s="11">
        <f t="shared" si="26"/>
        <v>1086.4528788747871</v>
      </c>
      <c r="AU15" s="8">
        <v>7</v>
      </c>
      <c r="AV15" s="9">
        <f t="shared" si="45"/>
        <v>91156.333397113194</v>
      </c>
      <c r="AW15" s="9">
        <f t="shared" si="27"/>
        <v>4557.8166698556597</v>
      </c>
      <c r="AX15" s="9">
        <f t="shared" si="28"/>
        <v>2278.9083349278299</v>
      </c>
      <c r="AY15" s="9">
        <f t="shared" si="29"/>
        <v>2278.9083349278299</v>
      </c>
      <c r="AZ15" s="10">
        <v>7</v>
      </c>
      <c r="BA15" s="11">
        <f t="shared" si="46"/>
        <v>191206.56956175531</v>
      </c>
      <c r="BB15" s="11">
        <f t="shared" si="30"/>
        <v>9560.3284780877657</v>
      </c>
      <c r="BC15" s="11">
        <f t="shared" si="31"/>
        <v>4780.1642390438828</v>
      </c>
      <c r="BD15" s="11">
        <f t="shared" si="32"/>
        <v>4780.1642390438828</v>
      </c>
      <c r="BE15" s="8">
        <v>7</v>
      </c>
      <c r="BF15" s="9">
        <f t="shared" si="47"/>
        <v>401068.7012201852</v>
      </c>
      <c r="BG15" s="9">
        <f t="shared" si="33"/>
        <v>20053.435061009262</v>
      </c>
      <c r="BH15" s="9">
        <f t="shared" si="34"/>
        <v>10026.717530504631</v>
      </c>
      <c r="BI15" s="9">
        <f t="shared" si="35"/>
        <v>10026.717530504631</v>
      </c>
    </row>
    <row r="16" spans="2:61" x14ac:dyDescent="0.25">
      <c r="B16" s="10">
        <v>8</v>
      </c>
      <c r="C16" s="11">
        <f t="shared" si="36"/>
        <v>118.86857536682129</v>
      </c>
      <c r="D16" s="11">
        <f t="shared" si="0"/>
        <v>5.9434287683410645</v>
      </c>
      <c r="E16" s="11">
        <f t="shared" si="1"/>
        <v>2.9717143841705322</v>
      </c>
      <c r="F16" s="11">
        <f t="shared" si="2"/>
        <v>2.9717143841705322</v>
      </c>
      <c r="G16" s="8">
        <v>8</v>
      </c>
      <c r="H16" s="9">
        <f t="shared" si="37"/>
        <v>249.33486986108483</v>
      </c>
      <c r="I16" s="9">
        <f t="shared" si="3"/>
        <v>12.466743493054242</v>
      </c>
      <c r="J16" s="9">
        <f t="shared" si="4"/>
        <v>6.233371746527121</v>
      </c>
      <c r="K16" s="9">
        <f t="shared" si="5"/>
        <v>6.233371746527121</v>
      </c>
      <c r="L16" s="10">
        <v>8</v>
      </c>
      <c r="M16" s="11">
        <f t="shared" si="38"/>
        <v>522.99673935518922</v>
      </c>
      <c r="N16" s="11">
        <f t="shared" si="6"/>
        <v>26.149836967759462</v>
      </c>
      <c r="O16" s="11">
        <f t="shared" si="7"/>
        <v>13.074918483879731</v>
      </c>
      <c r="P16" s="11">
        <f t="shared" si="8"/>
        <v>13.074918483879731</v>
      </c>
      <c r="Q16" s="8">
        <v>8</v>
      </c>
      <c r="R16" s="9">
        <f t="shared" si="39"/>
        <v>1097.0210044369346</v>
      </c>
      <c r="S16" s="9">
        <f t="shared" si="9"/>
        <v>54.851050221846734</v>
      </c>
      <c r="T16" s="9">
        <f t="shared" si="10"/>
        <v>27.425525110923367</v>
      </c>
      <c r="U16" s="9">
        <f t="shared" si="11"/>
        <v>27.425525110923367</v>
      </c>
      <c r="V16" s="10">
        <v>8</v>
      </c>
      <c r="W16" s="11">
        <f t="shared" si="40"/>
        <v>2301.0756924786569</v>
      </c>
      <c r="X16" s="11">
        <f t="shared" si="12"/>
        <v>115.05378462393286</v>
      </c>
      <c r="Y16" s="11">
        <f t="shared" si="13"/>
        <v>57.526892311966428</v>
      </c>
      <c r="Z16" s="11">
        <f t="shared" si="14"/>
        <v>57.526892311966428</v>
      </c>
      <c r="AA16" s="8">
        <v>8</v>
      </c>
      <c r="AB16" s="9">
        <f t="shared" si="41"/>
        <v>4826.6617695564137</v>
      </c>
      <c r="AC16" s="9">
        <f t="shared" si="15"/>
        <v>241.3330884778207</v>
      </c>
      <c r="AD16" s="9">
        <f t="shared" si="16"/>
        <v>120.66654423891035</v>
      </c>
      <c r="AE16" s="9">
        <f t="shared" si="17"/>
        <v>120.66654423891035</v>
      </c>
      <c r="AF16" s="10">
        <v>8</v>
      </c>
      <c r="AG16" s="11">
        <f t="shared" si="42"/>
        <v>10124.249243015083</v>
      </c>
      <c r="AH16" s="11">
        <f t="shared" si="18"/>
        <v>506.21246215075416</v>
      </c>
      <c r="AI16" s="11">
        <f t="shared" si="19"/>
        <v>253.10623107537708</v>
      </c>
      <c r="AJ16" s="11">
        <f t="shared" si="20"/>
        <v>253.10623107537708</v>
      </c>
      <c r="AK16" s="8">
        <v>8</v>
      </c>
      <c r="AL16" s="9">
        <f t="shared" si="43"/>
        <v>21236.296974691806</v>
      </c>
      <c r="AM16" s="9">
        <f t="shared" si="21"/>
        <v>1061.8148487345904</v>
      </c>
      <c r="AN16" s="9">
        <f t="shared" si="22"/>
        <v>530.90742436729522</v>
      </c>
      <c r="AO16" s="9">
        <f t="shared" si="23"/>
        <v>530.90742436729522</v>
      </c>
      <c r="AP16" s="10">
        <v>8</v>
      </c>
      <c r="AQ16" s="11">
        <f t="shared" si="44"/>
        <v>44544.568033866264</v>
      </c>
      <c r="AR16" s="11">
        <f t="shared" si="24"/>
        <v>2227.2284016933131</v>
      </c>
      <c r="AS16" s="11">
        <f t="shared" si="25"/>
        <v>1113.6142008466566</v>
      </c>
      <c r="AT16" s="11">
        <f t="shared" si="26"/>
        <v>1113.6142008466566</v>
      </c>
      <c r="AU16" s="8">
        <v>8</v>
      </c>
      <c r="AV16" s="9">
        <f t="shared" si="45"/>
        <v>93435.241732041031</v>
      </c>
      <c r="AW16" s="9">
        <f t="shared" si="27"/>
        <v>4671.7620866020516</v>
      </c>
      <c r="AX16" s="9">
        <f t="shared" si="28"/>
        <v>2335.8810433010258</v>
      </c>
      <c r="AY16" s="9">
        <f t="shared" si="29"/>
        <v>2335.8810433010258</v>
      </c>
      <c r="AZ16" s="10">
        <v>8</v>
      </c>
      <c r="BA16" s="11">
        <f t="shared" si="46"/>
        <v>195986.73380079921</v>
      </c>
      <c r="BB16" s="11">
        <f t="shared" si="30"/>
        <v>9799.3366900399615</v>
      </c>
      <c r="BC16" s="11">
        <f t="shared" si="31"/>
        <v>4899.6683450199807</v>
      </c>
      <c r="BD16" s="11">
        <f t="shared" si="32"/>
        <v>4899.6683450199807</v>
      </c>
      <c r="BE16" s="8">
        <v>8</v>
      </c>
      <c r="BF16" s="9">
        <f t="shared" si="47"/>
        <v>411095.41875068983</v>
      </c>
      <c r="BG16" s="9">
        <f t="shared" si="33"/>
        <v>20554.770937534493</v>
      </c>
      <c r="BH16" s="9">
        <f t="shared" si="34"/>
        <v>10277.385468767246</v>
      </c>
      <c r="BI16" s="9">
        <f t="shared" si="35"/>
        <v>10277.385468767246</v>
      </c>
    </row>
    <row r="17" spans="2:61" x14ac:dyDescent="0.25">
      <c r="B17" s="10">
        <v>9</v>
      </c>
      <c r="C17" s="11">
        <f t="shared" si="36"/>
        <v>121.84028975099181</v>
      </c>
      <c r="D17" s="11">
        <f t="shared" si="0"/>
        <v>6.0920144875495907</v>
      </c>
      <c r="E17" s="11">
        <f t="shared" si="1"/>
        <v>3.0460072437747954</v>
      </c>
      <c r="F17" s="11">
        <f t="shared" si="2"/>
        <v>3.0460072437747954</v>
      </c>
      <c r="G17" s="8">
        <v>9</v>
      </c>
      <c r="H17" s="9">
        <f t="shared" si="37"/>
        <v>255.56824160761195</v>
      </c>
      <c r="I17" s="9">
        <f t="shared" si="3"/>
        <v>12.778412080380598</v>
      </c>
      <c r="J17" s="9">
        <f t="shared" si="4"/>
        <v>6.3892060401902988</v>
      </c>
      <c r="K17" s="9">
        <f t="shared" si="5"/>
        <v>6.3892060401902988</v>
      </c>
      <c r="L17" s="10">
        <v>9</v>
      </c>
      <c r="M17" s="11">
        <f t="shared" si="38"/>
        <v>536.07165783906896</v>
      </c>
      <c r="N17" s="11">
        <f t="shared" si="6"/>
        <v>26.80358289195345</v>
      </c>
      <c r="O17" s="11">
        <f t="shared" si="7"/>
        <v>13.401791445976725</v>
      </c>
      <c r="P17" s="11">
        <f t="shared" si="8"/>
        <v>13.401791445976725</v>
      </c>
      <c r="Q17" s="8">
        <v>9</v>
      </c>
      <c r="R17" s="9">
        <f t="shared" si="39"/>
        <v>1124.4465295478581</v>
      </c>
      <c r="S17" s="9">
        <f t="shared" si="9"/>
        <v>56.222326477392905</v>
      </c>
      <c r="T17" s="9">
        <f t="shared" si="10"/>
        <v>28.111163238696452</v>
      </c>
      <c r="U17" s="9">
        <f t="shared" si="11"/>
        <v>28.111163238696452</v>
      </c>
      <c r="V17" s="10">
        <v>9</v>
      </c>
      <c r="W17" s="11">
        <f t="shared" si="40"/>
        <v>2358.6025847906235</v>
      </c>
      <c r="X17" s="11">
        <f t="shared" si="12"/>
        <v>117.93012923953118</v>
      </c>
      <c r="Y17" s="11">
        <f t="shared" si="13"/>
        <v>58.965064619765592</v>
      </c>
      <c r="Z17" s="11">
        <f t="shared" si="14"/>
        <v>58.965064619765592</v>
      </c>
      <c r="AA17" s="8">
        <v>9</v>
      </c>
      <c r="AB17" s="9">
        <f t="shared" si="41"/>
        <v>4947.328313795324</v>
      </c>
      <c r="AC17" s="9">
        <f t="shared" si="15"/>
        <v>247.3664156897662</v>
      </c>
      <c r="AD17" s="9">
        <f t="shared" si="16"/>
        <v>123.6832078448831</v>
      </c>
      <c r="AE17" s="9">
        <f t="shared" si="17"/>
        <v>123.6832078448831</v>
      </c>
      <c r="AF17" s="10">
        <v>9</v>
      </c>
      <c r="AG17" s="11">
        <f t="shared" si="42"/>
        <v>10377.35547409046</v>
      </c>
      <c r="AH17" s="11">
        <f t="shared" si="18"/>
        <v>518.86777370452307</v>
      </c>
      <c r="AI17" s="11">
        <f t="shared" si="19"/>
        <v>259.43388685226154</v>
      </c>
      <c r="AJ17" s="11">
        <f t="shared" si="20"/>
        <v>259.43388685226154</v>
      </c>
      <c r="AK17" s="8">
        <v>9</v>
      </c>
      <c r="AL17" s="9">
        <f t="shared" si="43"/>
        <v>21767.204399059101</v>
      </c>
      <c r="AM17" s="9">
        <f t="shared" si="21"/>
        <v>1088.360219952955</v>
      </c>
      <c r="AN17" s="9">
        <f t="shared" si="22"/>
        <v>544.18010997647752</v>
      </c>
      <c r="AO17" s="9">
        <f t="shared" si="23"/>
        <v>544.18010997647752</v>
      </c>
      <c r="AP17" s="10">
        <v>9</v>
      </c>
      <c r="AQ17" s="11">
        <f t="shared" si="44"/>
        <v>45658.18223471292</v>
      </c>
      <c r="AR17" s="11">
        <f t="shared" si="24"/>
        <v>2282.9091117356461</v>
      </c>
      <c r="AS17" s="11">
        <f t="shared" si="25"/>
        <v>1141.454555867823</v>
      </c>
      <c r="AT17" s="11">
        <f t="shared" si="26"/>
        <v>1141.454555867823</v>
      </c>
      <c r="AU17" s="8">
        <v>9</v>
      </c>
      <c r="AV17" s="9">
        <f t="shared" si="45"/>
        <v>95771.122775342054</v>
      </c>
      <c r="AW17" s="9">
        <f t="shared" si="27"/>
        <v>4788.5561387671032</v>
      </c>
      <c r="AX17" s="9">
        <f t="shared" si="28"/>
        <v>2394.2780693835516</v>
      </c>
      <c r="AY17" s="9">
        <f t="shared" si="29"/>
        <v>2394.2780693835516</v>
      </c>
      <c r="AZ17" s="10">
        <v>9</v>
      </c>
      <c r="BA17" s="11">
        <f t="shared" si="46"/>
        <v>200886.40214581919</v>
      </c>
      <c r="BB17" s="11">
        <f t="shared" si="30"/>
        <v>10044.32010729096</v>
      </c>
      <c r="BC17" s="11">
        <f t="shared" si="31"/>
        <v>5022.1600536454798</v>
      </c>
      <c r="BD17" s="11">
        <f t="shared" si="32"/>
        <v>5022.1600536454798</v>
      </c>
      <c r="BE17" s="8">
        <v>9</v>
      </c>
      <c r="BF17" s="9">
        <f t="shared" si="47"/>
        <v>421372.80421945709</v>
      </c>
      <c r="BG17" s="9">
        <f t="shared" si="33"/>
        <v>21068.640210972855</v>
      </c>
      <c r="BH17" s="9">
        <f t="shared" si="34"/>
        <v>10534.320105486428</v>
      </c>
      <c r="BI17" s="9">
        <f t="shared" si="35"/>
        <v>10534.320105486428</v>
      </c>
    </row>
    <row r="18" spans="2:61" x14ac:dyDescent="0.25">
      <c r="B18" s="10">
        <v>10</v>
      </c>
      <c r="C18" s="11">
        <f t="shared" si="36"/>
        <v>124.88629699476661</v>
      </c>
      <c r="D18" s="11">
        <f t="shared" si="0"/>
        <v>6.2443148497383305</v>
      </c>
      <c r="E18" s="11">
        <f t="shared" si="1"/>
        <v>3.1221574248691653</v>
      </c>
      <c r="F18" s="11">
        <f t="shared" si="2"/>
        <v>3.1221574248691653</v>
      </c>
      <c r="G18" s="8">
        <v>10</v>
      </c>
      <c r="H18" s="9">
        <f t="shared" si="37"/>
        <v>261.95744764780227</v>
      </c>
      <c r="I18" s="9">
        <f t="shared" si="3"/>
        <v>13.097872382390115</v>
      </c>
      <c r="J18" s="9">
        <f t="shared" si="4"/>
        <v>6.5489361911950574</v>
      </c>
      <c r="K18" s="9">
        <f t="shared" si="5"/>
        <v>6.5489361911950574</v>
      </c>
      <c r="L18" s="10">
        <v>10</v>
      </c>
      <c r="M18" s="11">
        <f t="shared" si="38"/>
        <v>549.47344928504572</v>
      </c>
      <c r="N18" s="11">
        <f t="shared" si="6"/>
        <v>27.473672464252289</v>
      </c>
      <c r="O18" s="11">
        <f t="shared" si="7"/>
        <v>13.736836232126144</v>
      </c>
      <c r="P18" s="11">
        <f t="shared" si="8"/>
        <v>13.736836232126144</v>
      </c>
      <c r="Q18" s="8">
        <v>10</v>
      </c>
      <c r="R18" s="9">
        <f t="shared" si="39"/>
        <v>1152.5576927865545</v>
      </c>
      <c r="S18" s="9">
        <f t="shared" si="9"/>
        <v>57.627884639327732</v>
      </c>
      <c r="T18" s="9">
        <f t="shared" si="10"/>
        <v>28.813942319663866</v>
      </c>
      <c r="U18" s="9">
        <f t="shared" si="11"/>
        <v>28.813942319663866</v>
      </c>
      <c r="V18" s="10">
        <v>10</v>
      </c>
      <c r="W18" s="11">
        <f t="shared" si="40"/>
        <v>2417.5676494103891</v>
      </c>
      <c r="X18" s="11">
        <f t="shared" si="12"/>
        <v>120.87838247051945</v>
      </c>
      <c r="Y18" s="11">
        <f t="shared" si="13"/>
        <v>60.439191235259727</v>
      </c>
      <c r="Z18" s="11">
        <f t="shared" si="14"/>
        <v>60.439191235259727</v>
      </c>
      <c r="AA18" s="8">
        <v>10</v>
      </c>
      <c r="AB18" s="9">
        <f t="shared" si="41"/>
        <v>5071.0115216402073</v>
      </c>
      <c r="AC18" s="9">
        <f t="shared" si="15"/>
        <v>253.55057608201037</v>
      </c>
      <c r="AD18" s="9">
        <f t="shared" si="16"/>
        <v>126.77528804100518</v>
      </c>
      <c r="AE18" s="9">
        <f t="shared" si="17"/>
        <v>126.77528804100518</v>
      </c>
      <c r="AF18" s="10">
        <v>10</v>
      </c>
      <c r="AG18" s="11">
        <f t="shared" si="42"/>
        <v>10636.789360942721</v>
      </c>
      <c r="AH18" s="11">
        <f t="shared" si="18"/>
        <v>531.83946804713605</v>
      </c>
      <c r="AI18" s="11">
        <f t="shared" si="19"/>
        <v>265.91973402356803</v>
      </c>
      <c r="AJ18" s="11">
        <f t="shared" si="20"/>
        <v>265.91973402356803</v>
      </c>
      <c r="AK18" s="8">
        <v>10</v>
      </c>
      <c r="AL18" s="9">
        <f t="shared" si="43"/>
        <v>22311.384509035579</v>
      </c>
      <c r="AM18" s="9">
        <f t="shared" si="21"/>
        <v>1115.5692254517789</v>
      </c>
      <c r="AN18" s="9">
        <f t="shared" si="22"/>
        <v>557.78461272588947</v>
      </c>
      <c r="AO18" s="9">
        <f t="shared" si="23"/>
        <v>557.78461272588947</v>
      </c>
      <c r="AP18" s="10">
        <v>10</v>
      </c>
      <c r="AQ18" s="11">
        <f t="shared" si="44"/>
        <v>46799.636790580742</v>
      </c>
      <c r="AR18" s="11">
        <f t="shared" si="24"/>
        <v>2339.9818395290372</v>
      </c>
      <c r="AS18" s="11">
        <f t="shared" si="25"/>
        <v>1169.9909197645186</v>
      </c>
      <c r="AT18" s="11">
        <f t="shared" si="26"/>
        <v>1169.9909197645186</v>
      </c>
      <c r="AU18" s="8">
        <v>10</v>
      </c>
      <c r="AV18" s="9">
        <f t="shared" si="45"/>
        <v>98165.400844725606</v>
      </c>
      <c r="AW18" s="9">
        <f t="shared" si="27"/>
        <v>4908.2700422362805</v>
      </c>
      <c r="AX18" s="9">
        <f t="shared" si="28"/>
        <v>2454.1350211181402</v>
      </c>
      <c r="AY18" s="9">
        <f t="shared" si="29"/>
        <v>2454.1350211181402</v>
      </c>
      <c r="AZ18" s="10">
        <v>10</v>
      </c>
      <c r="BA18" s="11">
        <f t="shared" si="46"/>
        <v>205908.56219946468</v>
      </c>
      <c r="BB18" s="11">
        <f t="shared" si="30"/>
        <v>10295.428109973234</v>
      </c>
      <c r="BC18" s="11">
        <f t="shared" si="31"/>
        <v>5147.7140549866172</v>
      </c>
      <c r="BD18" s="11">
        <f t="shared" si="32"/>
        <v>5147.7140549866172</v>
      </c>
      <c r="BE18" s="8">
        <v>10</v>
      </c>
      <c r="BF18" s="9">
        <f t="shared" si="47"/>
        <v>431907.12432494352</v>
      </c>
      <c r="BG18" s="9">
        <f t="shared" si="33"/>
        <v>21595.356216247179</v>
      </c>
      <c r="BH18" s="9">
        <f t="shared" si="34"/>
        <v>10797.678108123589</v>
      </c>
      <c r="BI18" s="9">
        <f t="shared" si="35"/>
        <v>10797.678108123589</v>
      </c>
    </row>
    <row r="19" spans="2:61" x14ac:dyDescent="0.25">
      <c r="B19" s="10">
        <v>11</v>
      </c>
      <c r="C19" s="11">
        <f t="shared" si="36"/>
        <v>128.00845441963577</v>
      </c>
      <c r="D19" s="11">
        <f t="shared" si="0"/>
        <v>6.4004227209817888</v>
      </c>
      <c r="E19" s="11">
        <f t="shared" si="1"/>
        <v>3.2002113604908944</v>
      </c>
      <c r="F19" s="11">
        <f t="shared" si="2"/>
        <v>3.2002113604908944</v>
      </c>
      <c r="G19" s="8">
        <v>11</v>
      </c>
      <c r="H19" s="9">
        <f t="shared" si="37"/>
        <v>268.50638383899735</v>
      </c>
      <c r="I19" s="9">
        <f t="shared" si="3"/>
        <v>13.425319191949868</v>
      </c>
      <c r="J19" s="9">
        <f t="shared" si="4"/>
        <v>6.7126595959749338</v>
      </c>
      <c r="K19" s="9">
        <f t="shared" si="5"/>
        <v>6.7126595959749338</v>
      </c>
      <c r="L19" s="10">
        <v>11</v>
      </c>
      <c r="M19" s="11">
        <f t="shared" si="38"/>
        <v>563.21028551717188</v>
      </c>
      <c r="N19" s="11">
        <f t="shared" si="6"/>
        <v>28.160514275858596</v>
      </c>
      <c r="O19" s="11">
        <f t="shared" si="7"/>
        <v>14.080257137929298</v>
      </c>
      <c r="P19" s="11">
        <f t="shared" si="8"/>
        <v>14.080257137929298</v>
      </c>
      <c r="Q19" s="8">
        <v>11</v>
      </c>
      <c r="R19" s="9">
        <f t="shared" si="39"/>
        <v>1181.3716351062185</v>
      </c>
      <c r="S19" s="9">
        <f t="shared" si="9"/>
        <v>59.06858175531093</v>
      </c>
      <c r="T19" s="9">
        <f t="shared" si="10"/>
        <v>29.534290877655465</v>
      </c>
      <c r="U19" s="9">
        <f t="shared" si="11"/>
        <v>29.534290877655465</v>
      </c>
      <c r="V19" s="10">
        <v>11</v>
      </c>
      <c r="W19" s="11">
        <f t="shared" si="40"/>
        <v>2478.0068406456489</v>
      </c>
      <c r="X19" s="11">
        <f t="shared" si="12"/>
        <v>123.90034203228245</v>
      </c>
      <c r="Y19" s="11">
        <f t="shared" si="13"/>
        <v>61.950171016141226</v>
      </c>
      <c r="Z19" s="11">
        <f t="shared" si="14"/>
        <v>61.950171016141226</v>
      </c>
      <c r="AA19" s="8">
        <v>11</v>
      </c>
      <c r="AB19" s="9">
        <f t="shared" si="41"/>
        <v>5197.7868096812126</v>
      </c>
      <c r="AC19" s="9">
        <f t="shared" si="15"/>
        <v>259.88934048406065</v>
      </c>
      <c r="AD19" s="9">
        <f t="shared" si="16"/>
        <v>129.94467024203033</v>
      </c>
      <c r="AE19" s="9">
        <f t="shared" si="17"/>
        <v>129.94467024203033</v>
      </c>
      <c r="AF19" s="10">
        <v>11</v>
      </c>
      <c r="AG19" s="11">
        <f t="shared" si="42"/>
        <v>10902.709094966289</v>
      </c>
      <c r="AH19" s="11">
        <f t="shared" si="18"/>
        <v>545.13545474831449</v>
      </c>
      <c r="AI19" s="11">
        <f t="shared" si="19"/>
        <v>272.56772737415724</v>
      </c>
      <c r="AJ19" s="11">
        <f t="shared" si="20"/>
        <v>272.56772737415724</v>
      </c>
      <c r="AK19" s="8">
        <v>11</v>
      </c>
      <c r="AL19" s="9">
        <f t="shared" si="43"/>
        <v>22869.169121761468</v>
      </c>
      <c r="AM19" s="9">
        <f t="shared" si="21"/>
        <v>1143.4584560880735</v>
      </c>
      <c r="AN19" s="9">
        <f t="shared" si="22"/>
        <v>571.72922804403674</v>
      </c>
      <c r="AO19" s="9">
        <f t="shared" si="23"/>
        <v>571.72922804403674</v>
      </c>
      <c r="AP19" s="10">
        <v>11</v>
      </c>
      <c r="AQ19" s="11">
        <f t="shared" si="44"/>
        <v>47969.627710345259</v>
      </c>
      <c r="AR19" s="11">
        <f t="shared" si="24"/>
        <v>2398.4813855172629</v>
      </c>
      <c r="AS19" s="11">
        <f t="shared" si="25"/>
        <v>1199.2406927586314</v>
      </c>
      <c r="AT19" s="11">
        <f t="shared" si="26"/>
        <v>1199.2406927586314</v>
      </c>
      <c r="AU19" s="8">
        <v>11</v>
      </c>
      <c r="AV19" s="9">
        <f t="shared" si="45"/>
        <v>100619.53586584375</v>
      </c>
      <c r="AW19" s="9">
        <f t="shared" si="27"/>
        <v>5030.9767932921877</v>
      </c>
      <c r="AX19" s="9">
        <f t="shared" si="28"/>
        <v>2515.4883966460939</v>
      </c>
      <c r="AY19" s="9">
        <f t="shared" si="29"/>
        <v>2515.4883966460939</v>
      </c>
      <c r="AZ19" s="10">
        <v>11</v>
      </c>
      <c r="BA19" s="11">
        <f t="shared" si="46"/>
        <v>211056.27625445131</v>
      </c>
      <c r="BB19" s="11">
        <f t="shared" si="30"/>
        <v>10552.813812722567</v>
      </c>
      <c r="BC19" s="11">
        <f t="shared" si="31"/>
        <v>5276.4069063612833</v>
      </c>
      <c r="BD19" s="11">
        <f t="shared" si="32"/>
        <v>5276.4069063612833</v>
      </c>
      <c r="BE19" s="8">
        <v>11</v>
      </c>
      <c r="BF19" s="9">
        <f t="shared" si="47"/>
        <v>442704.80243306712</v>
      </c>
      <c r="BG19" s="9">
        <f t="shared" si="33"/>
        <v>22135.240121653358</v>
      </c>
      <c r="BH19" s="9">
        <f t="shared" si="34"/>
        <v>11067.620060826679</v>
      </c>
      <c r="BI19" s="9">
        <f t="shared" si="35"/>
        <v>11067.620060826679</v>
      </c>
    </row>
    <row r="20" spans="2:61" x14ac:dyDescent="0.25">
      <c r="B20" s="10">
        <v>12</v>
      </c>
      <c r="C20" s="11">
        <f t="shared" si="36"/>
        <v>131.20866578012667</v>
      </c>
      <c r="D20" s="11">
        <f t="shared" si="0"/>
        <v>6.5604332890063333</v>
      </c>
      <c r="E20" s="11">
        <f t="shared" si="1"/>
        <v>3.2802166445031666</v>
      </c>
      <c r="F20" s="11">
        <f t="shared" si="2"/>
        <v>3.2802166445031666</v>
      </c>
      <c r="G20" s="8">
        <v>12</v>
      </c>
      <c r="H20" s="9">
        <f t="shared" si="37"/>
        <v>275.21904343497226</v>
      </c>
      <c r="I20" s="9">
        <f t="shared" si="3"/>
        <v>13.760952171748613</v>
      </c>
      <c r="J20" s="9">
        <f t="shared" si="4"/>
        <v>6.8804760858743066</v>
      </c>
      <c r="K20" s="9">
        <f t="shared" si="5"/>
        <v>6.8804760858743066</v>
      </c>
      <c r="L20" s="10">
        <v>12</v>
      </c>
      <c r="M20" s="11">
        <f t="shared" si="38"/>
        <v>577.29054265510115</v>
      </c>
      <c r="N20" s="11">
        <f t="shared" si="6"/>
        <v>28.864527132755057</v>
      </c>
      <c r="O20" s="11">
        <f t="shared" si="7"/>
        <v>14.432263566377529</v>
      </c>
      <c r="P20" s="11">
        <f t="shared" si="8"/>
        <v>14.432263566377529</v>
      </c>
      <c r="Q20" s="8">
        <v>12</v>
      </c>
      <c r="R20" s="9">
        <f t="shared" si="39"/>
        <v>1210.9059259838739</v>
      </c>
      <c r="S20" s="9">
        <f t="shared" si="9"/>
        <v>60.545296299193694</v>
      </c>
      <c r="T20" s="9">
        <f t="shared" si="10"/>
        <v>30.272648149596847</v>
      </c>
      <c r="U20" s="9">
        <f t="shared" si="11"/>
        <v>30.272648149596847</v>
      </c>
      <c r="V20" s="10">
        <v>12</v>
      </c>
      <c r="W20" s="11">
        <f t="shared" si="40"/>
        <v>2539.9570116617901</v>
      </c>
      <c r="X20" s="11">
        <f t="shared" si="12"/>
        <v>126.99785058308952</v>
      </c>
      <c r="Y20" s="11">
        <f t="shared" si="13"/>
        <v>63.498925291544758</v>
      </c>
      <c r="Z20" s="11">
        <f t="shared" si="14"/>
        <v>63.498925291544758</v>
      </c>
      <c r="AA20" s="8">
        <v>12</v>
      </c>
      <c r="AB20" s="9">
        <f t="shared" si="41"/>
        <v>5327.7314799232427</v>
      </c>
      <c r="AC20" s="9">
        <f t="shared" si="15"/>
        <v>266.38657399616216</v>
      </c>
      <c r="AD20" s="9">
        <f t="shared" si="16"/>
        <v>133.19328699808108</v>
      </c>
      <c r="AE20" s="9">
        <f t="shared" si="17"/>
        <v>133.19328699808108</v>
      </c>
      <c r="AF20" s="10">
        <v>12</v>
      </c>
      <c r="AG20" s="11">
        <f t="shared" si="42"/>
        <v>11175.276822340446</v>
      </c>
      <c r="AH20" s="11">
        <f t="shared" si="18"/>
        <v>558.76384111702225</v>
      </c>
      <c r="AI20" s="11">
        <f t="shared" si="19"/>
        <v>279.38192055851113</v>
      </c>
      <c r="AJ20" s="11">
        <f t="shared" si="20"/>
        <v>279.38192055851113</v>
      </c>
      <c r="AK20" s="8">
        <v>12</v>
      </c>
      <c r="AL20" s="9">
        <f t="shared" si="43"/>
        <v>23440.898349805506</v>
      </c>
      <c r="AM20" s="9">
        <f t="shared" si="21"/>
        <v>1172.0449174902753</v>
      </c>
      <c r="AN20" s="9">
        <f t="shared" si="22"/>
        <v>586.02245874513767</v>
      </c>
      <c r="AO20" s="9">
        <f t="shared" si="23"/>
        <v>586.02245874513767</v>
      </c>
      <c r="AP20" s="10">
        <v>12</v>
      </c>
      <c r="AQ20" s="11">
        <f t="shared" si="44"/>
        <v>49168.868403103894</v>
      </c>
      <c r="AR20" s="11">
        <f t="shared" si="24"/>
        <v>2458.4434201551949</v>
      </c>
      <c r="AS20" s="11">
        <f t="shared" si="25"/>
        <v>1229.2217100775974</v>
      </c>
      <c r="AT20" s="11">
        <f t="shared" si="26"/>
        <v>1229.2217100775974</v>
      </c>
      <c r="AU20" s="8">
        <v>12</v>
      </c>
      <c r="AV20" s="9">
        <f t="shared" si="45"/>
        <v>103135.02426248984</v>
      </c>
      <c r="AW20" s="9">
        <f t="shared" si="27"/>
        <v>5156.7512131244921</v>
      </c>
      <c r="AX20" s="9">
        <f t="shared" si="28"/>
        <v>2578.375606562246</v>
      </c>
      <c r="AY20" s="9">
        <f t="shared" si="29"/>
        <v>2578.375606562246</v>
      </c>
      <c r="AZ20" s="10">
        <v>12</v>
      </c>
      <c r="BA20" s="11">
        <f t="shared" si="46"/>
        <v>216332.68316081259</v>
      </c>
      <c r="BB20" s="11">
        <f t="shared" si="30"/>
        <v>10816.63415804063</v>
      </c>
      <c r="BC20" s="11">
        <f t="shared" si="31"/>
        <v>5408.3170790203148</v>
      </c>
      <c r="BD20" s="11">
        <f t="shared" si="32"/>
        <v>5408.3170790203148</v>
      </c>
      <c r="BE20" s="8">
        <v>12</v>
      </c>
      <c r="BF20" s="9">
        <f t="shared" si="47"/>
        <v>453772.42249389377</v>
      </c>
      <c r="BG20" s="9">
        <f t="shared" si="33"/>
        <v>22688.621124694691</v>
      </c>
      <c r="BH20" s="9">
        <f t="shared" si="34"/>
        <v>11344.310562347346</v>
      </c>
      <c r="BI20" s="9">
        <f t="shared" si="35"/>
        <v>11344.310562347346</v>
      </c>
    </row>
    <row r="21" spans="2:61" x14ac:dyDescent="0.25">
      <c r="B21" s="10">
        <v>13</v>
      </c>
      <c r="C21" s="11">
        <f t="shared" si="36"/>
        <v>134.48888242462982</v>
      </c>
      <c r="D21" s="11">
        <f t="shared" si="0"/>
        <v>6.7244441212314916</v>
      </c>
      <c r="E21" s="11">
        <f t="shared" si="1"/>
        <v>3.3622220606157458</v>
      </c>
      <c r="F21" s="11">
        <f t="shared" si="2"/>
        <v>3.3622220606157458</v>
      </c>
      <c r="G21" s="8">
        <v>13</v>
      </c>
      <c r="H21" s="9">
        <f t="shared" si="37"/>
        <v>282.09951952084657</v>
      </c>
      <c r="I21" s="9">
        <f t="shared" si="3"/>
        <v>14.104975976042329</v>
      </c>
      <c r="J21" s="9">
        <f t="shared" si="4"/>
        <v>7.0524879880211646</v>
      </c>
      <c r="K21" s="9">
        <f t="shared" si="5"/>
        <v>7.0524879880211646</v>
      </c>
      <c r="L21" s="10">
        <v>13</v>
      </c>
      <c r="M21" s="11">
        <f t="shared" si="38"/>
        <v>591.72280622147866</v>
      </c>
      <c r="N21" s="11">
        <f t="shared" si="6"/>
        <v>29.586140311073933</v>
      </c>
      <c r="O21" s="11">
        <f t="shared" si="7"/>
        <v>14.793070155536967</v>
      </c>
      <c r="P21" s="11">
        <f t="shared" si="8"/>
        <v>14.793070155536967</v>
      </c>
      <c r="Q21" s="8">
        <v>13</v>
      </c>
      <c r="R21" s="9">
        <f t="shared" si="39"/>
        <v>1241.1785741334706</v>
      </c>
      <c r="S21" s="9">
        <f t="shared" si="9"/>
        <v>62.058928706673534</v>
      </c>
      <c r="T21" s="9">
        <f t="shared" si="10"/>
        <v>31.029464353336767</v>
      </c>
      <c r="U21" s="9">
        <f t="shared" si="11"/>
        <v>31.029464353336767</v>
      </c>
      <c r="V21" s="10">
        <v>13</v>
      </c>
      <c r="W21" s="11">
        <f t="shared" si="40"/>
        <v>2603.4559369533349</v>
      </c>
      <c r="X21" s="11">
        <f t="shared" si="12"/>
        <v>130.17279684766675</v>
      </c>
      <c r="Y21" s="11">
        <f t="shared" si="13"/>
        <v>65.086398423833373</v>
      </c>
      <c r="Z21" s="11">
        <f t="shared" si="14"/>
        <v>65.086398423833373</v>
      </c>
      <c r="AA21" s="8">
        <v>13</v>
      </c>
      <c r="AB21" s="9">
        <f t="shared" si="41"/>
        <v>5460.9247669213237</v>
      </c>
      <c r="AC21" s="9">
        <f t="shared" si="15"/>
        <v>273.04623834606622</v>
      </c>
      <c r="AD21" s="9">
        <f t="shared" si="16"/>
        <v>136.52311917303311</v>
      </c>
      <c r="AE21" s="9">
        <f t="shared" si="17"/>
        <v>136.52311917303311</v>
      </c>
      <c r="AF21" s="10">
        <v>13</v>
      </c>
      <c r="AG21" s="11">
        <f t="shared" si="42"/>
        <v>11454.658742898957</v>
      </c>
      <c r="AH21" s="11">
        <f t="shared" si="18"/>
        <v>572.73293714494787</v>
      </c>
      <c r="AI21" s="11">
        <f t="shared" si="19"/>
        <v>286.36646857247393</v>
      </c>
      <c r="AJ21" s="11">
        <f t="shared" si="20"/>
        <v>286.36646857247393</v>
      </c>
      <c r="AK21" s="8">
        <v>13</v>
      </c>
      <c r="AL21" s="9">
        <f t="shared" si="43"/>
        <v>24026.920808550643</v>
      </c>
      <c r="AM21" s="9">
        <f t="shared" si="21"/>
        <v>1201.3460404275322</v>
      </c>
      <c r="AN21" s="9">
        <f t="shared" si="22"/>
        <v>600.67302021376611</v>
      </c>
      <c r="AO21" s="9">
        <f t="shared" si="23"/>
        <v>600.67302021376611</v>
      </c>
      <c r="AP21" s="10">
        <v>13</v>
      </c>
      <c r="AQ21" s="11">
        <f t="shared" si="44"/>
        <v>50398.09011318149</v>
      </c>
      <c r="AR21" s="11">
        <f t="shared" si="24"/>
        <v>2519.9045056590749</v>
      </c>
      <c r="AS21" s="11">
        <f t="shared" si="25"/>
        <v>1259.9522528295374</v>
      </c>
      <c r="AT21" s="11">
        <f t="shared" si="26"/>
        <v>1259.9522528295374</v>
      </c>
      <c r="AU21" s="8">
        <v>13</v>
      </c>
      <c r="AV21" s="9">
        <f t="shared" si="45"/>
        <v>105713.39986905208</v>
      </c>
      <c r="AW21" s="9">
        <f t="shared" si="27"/>
        <v>5285.6699934526041</v>
      </c>
      <c r="AX21" s="9">
        <f t="shared" si="28"/>
        <v>2642.8349967263021</v>
      </c>
      <c r="AY21" s="9">
        <f t="shared" si="29"/>
        <v>2642.8349967263021</v>
      </c>
      <c r="AZ21" s="10">
        <v>13</v>
      </c>
      <c r="BA21" s="11">
        <f t="shared" si="46"/>
        <v>221741.00023983291</v>
      </c>
      <c r="BB21" s="11">
        <f t="shared" si="30"/>
        <v>11087.050011991647</v>
      </c>
      <c r="BC21" s="11">
        <f t="shared" si="31"/>
        <v>5543.5250059958234</v>
      </c>
      <c r="BD21" s="11">
        <f t="shared" si="32"/>
        <v>5543.5250059958234</v>
      </c>
      <c r="BE21" s="8">
        <v>13</v>
      </c>
      <c r="BF21" s="9">
        <f t="shared" si="47"/>
        <v>465116.73305624112</v>
      </c>
      <c r="BG21" s="9">
        <f t="shared" si="33"/>
        <v>23255.836652812057</v>
      </c>
      <c r="BH21" s="9">
        <f t="shared" si="34"/>
        <v>11627.918326406028</v>
      </c>
      <c r="BI21" s="9">
        <f t="shared" si="35"/>
        <v>11627.918326406028</v>
      </c>
    </row>
    <row r="22" spans="2:61" x14ac:dyDescent="0.25">
      <c r="B22" s="10">
        <v>14</v>
      </c>
      <c r="C22" s="11">
        <f t="shared" si="36"/>
        <v>137.85110448524557</v>
      </c>
      <c r="D22" s="11">
        <f t="shared" si="0"/>
        <v>6.8925552242622787</v>
      </c>
      <c r="E22" s="11">
        <f t="shared" si="1"/>
        <v>3.4462776121311394</v>
      </c>
      <c r="F22" s="11">
        <f t="shared" si="2"/>
        <v>3.4462776121311394</v>
      </c>
      <c r="G22" s="8">
        <v>14</v>
      </c>
      <c r="H22" s="9">
        <f t="shared" si="37"/>
        <v>289.15200750886771</v>
      </c>
      <c r="I22" s="9">
        <f t="shared" si="3"/>
        <v>14.457600375443386</v>
      </c>
      <c r="J22" s="9">
        <f t="shared" si="4"/>
        <v>7.228800187721693</v>
      </c>
      <c r="K22" s="9">
        <f t="shared" si="5"/>
        <v>7.228800187721693</v>
      </c>
      <c r="L22" s="10">
        <v>14</v>
      </c>
      <c r="M22" s="11">
        <f t="shared" si="38"/>
        <v>606.51587637701562</v>
      </c>
      <c r="N22" s="11">
        <f t="shared" si="6"/>
        <v>30.325793818850784</v>
      </c>
      <c r="O22" s="11">
        <f t="shared" si="7"/>
        <v>15.162896909425392</v>
      </c>
      <c r="P22" s="11">
        <f t="shared" si="8"/>
        <v>15.162896909425392</v>
      </c>
      <c r="Q22" s="8">
        <v>14</v>
      </c>
      <c r="R22" s="9">
        <f t="shared" si="39"/>
        <v>1272.2080384868075</v>
      </c>
      <c r="S22" s="9">
        <f t="shared" si="9"/>
        <v>63.61040192434038</v>
      </c>
      <c r="T22" s="9">
        <f t="shared" si="10"/>
        <v>31.80520096217019</v>
      </c>
      <c r="U22" s="9">
        <f t="shared" si="11"/>
        <v>31.80520096217019</v>
      </c>
      <c r="V22" s="10">
        <v>14</v>
      </c>
      <c r="W22" s="11">
        <f t="shared" si="40"/>
        <v>2668.5423353771685</v>
      </c>
      <c r="X22" s="11">
        <f t="shared" si="12"/>
        <v>133.42711676885844</v>
      </c>
      <c r="Y22" s="11">
        <f t="shared" si="13"/>
        <v>66.71355838442922</v>
      </c>
      <c r="Z22" s="11">
        <f t="shared" si="14"/>
        <v>66.71355838442922</v>
      </c>
      <c r="AA22" s="8">
        <v>14</v>
      </c>
      <c r="AB22" s="9">
        <f t="shared" si="41"/>
        <v>5597.4478860943564</v>
      </c>
      <c r="AC22" s="9">
        <f t="shared" si="15"/>
        <v>279.87239430471783</v>
      </c>
      <c r="AD22" s="9">
        <f t="shared" si="16"/>
        <v>139.93619715235891</v>
      </c>
      <c r="AE22" s="9">
        <f t="shared" si="17"/>
        <v>139.93619715235891</v>
      </c>
      <c r="AF22" s="10">
        <v>14</v>
      </c>
      <c r="AG22" s="11">
        <f t="shared" si="42"/>
        <v>11741.025211471431</v>
      </c>
      <c r="AH22" s="11">
        <f t="shared" si="18"/>
        <v>587.05126057357154</v>
      </c>
      <c r="AI22" s="11">
        <f t="shared" si="19"/>
        <v>293.52563028678577</v>
      </c>
      <c r="AJ22" s="11">
        <f t="shared" si="20"/>
        <v>293.52563028678577</v>
      </c>
      <c r="AK22" s="8">
        <v>14</v>
      </c>
      <c r="AL22" s="9">
        <f t="shared" si="43"/>
        <v>24627.593828764409</v>
      </c>
      <c r="AM22" s="9">
        <f t="shared" si="21"/>
        <v>1231.3796914382206</v>
      </c>
      <c r="AN22" s="9">
        <f t="shared" si="22"/>
        <v>615.68984571911028</v>
      </c>
      <c r="AO22" s="9">
        <f t="shared" si="23"/>
        <v>615.68984571911028</v>
      </c>
      <c r="AP22" s="10">
        <v>14</v>
      </c>
      <c r="AQ22" s="11">
        <f t="shared" si="44"/>
        <v>51658.042366011025</v>
      </c>
      <c r="AR22" s="11">
        <f t="shared" si="24"/>
        <v>2582.9021183005516</v>
      </c>
      <c r="AS22" s="11">
        <f t="shared" si="25"/>
        <v>1291.4510591502758</v>
      </c>
      <c r="AT22" s="11">
        <f t="shared" si="26"/>
        <v>1291.4510591502758</v>
      </c>
      <c r="AU22" s="8">
        <v>14</v>
      </c>
      <c r="AV22" s="9">
        <f t="shared" si="45"/>
        <v>108356.23486577839</v>
      </c>
      <c r="AW22" s="9">
        <f t="shared" si="27"/>
        <v>5417.8117432889194</v>
      </c>
      <c r="AX22" s="9">
        <f t="shared" si="28"/>
        <v>2708.9058716444597</v>
      </c>
      <c r="AY22" s="9">
        <f t="shared" si="29"/>
        <v>2708.9058716444597</v>
      </c>
      <c r="AZ22" s="10">
        <v>14</v>
      </c>
      <c r="BA22" s="11">
        <f t="shared" si="46"/>
        <v>227284.52524582873</v>
      </c>
      <c r="BB22" s="11">
        <f t="shared" si="30"/>
        <v>11364.226262291437</v>
      </c>
      <c r="BC22" s="11">
        <f t="shared" si="31"/>
        <v>5682.1131311457184</v>
      </c>
      <c r="BD22" s="11">
        <f t="shared" si="32"/>
        <v>5682.1131311457184</v>
      </c>
      <c r="BE22" s="8">
        <v>14</v>
      </c>
      <c r="BF22" s="9">
        <f t="shared" si="47"/>
        <v>476744.65138264716</v>
      </c>
      <c r="BG22" s="9">
        <f t="shared" si="33"/>
        <v>23837.23256913236</v>
      </c>
      <c r="BH22" s="9">
        <f t="shared" si="34"/>
        <v>11918.61628456618</v>
      </c>
      <c r="BI22" s="9">
        <f t="shared" si="35"/>
        <v>11918.61628456618</v>
      </c>
    </row>
    <row r="23" spans="2:61" x14ac:dyDescent="0.25">
      <c r="B23" s="10">
        <v>15</v>
      </c>
      <c r="C23" s="11">
        <f t="shared" si="36"/>
        <v>141.2973820973767</v>
      </c>
      <c r="D23" s="11">
        <f t="shared" si="0"/>
        <v>7.0648691048688352</v>
      </c>
      <c r="E23" s="11">
        <f t="shared" si="1"/>
        <v>3.5324345524344176</v>
      </c>
      <c r="F23" s="11">
        <f t="shared" si="2"/>
        <v>3.5324345524344176</v>
      </c>
      <c r="G23" s="8">
        <v>15</v>
      </c>
      <c r="H23" s="9">
        <f t="shared" si="37"/>
        <v>296.38080769658939</v>
      </c>
      <c r="I23" s="9">
        <f t="shared" si="3"/>
        <v>14.819040384829471</v>
      </c>
      <c r="J23" s="9">
        <f t="shared" si="4"/>
        <v>7.4095201924147354</v>
      </c>
      <c r="K23" s="9">
        <f t="shared" si="5"/>
        <v>7.4095201924147354</v>
      </c>
      <c r="L23" s="10">
        <v>15</v>
      </c>
      <c r="M23" s="11">
        <f t="shared" si="38"/>
        <v>621.67877328644101</v>
      </c>
      <c r="N23" s="11">
        <f t="shared" si="6"/>
        <v>31.083938664322051</v>
      </c>
      <c r="O23" s="11">
        <f t="shared" si="7"/>
        <v>15.541969332161026</v>
      </c>
      <c r="P23" s="11">
        <f t="shared" si="8"/>
        <v>15.541969332161026</v>
      </c>
      <c r="Q23" s="8">
        <v>15</v>
      </c>
      <c r="R23" s="9">
        <f t="shared" si="39"/>
        <v>1304.0132394489776</v>
      </c>
      <c r="S23" s="9">
        <f t="shared" si="9"/>
        <v>65.200661972448884</v>
      </c>
      <c r="T23" s="9">
        <f t="shared" si="10"/>
        <v>32.600330986224442</v>
      </c>
      <c r="U23" s="9">
        <f t="shared" si="11"/>
        <v>32.600330986224442</v>
      </c>
      <c r="V23" s="10">
        <v>15</v>
      </c>
      <c r="W23" s="11">
        <f t="shared" si="40"/>
        <v>2735.2558937615977</v>
      </c>
      <c r="X23" s="11">
        <f t="shared" si="12"/>
        <v>136.76279468807988</v>
      </c>
      <c r="Y23" s="11">
        <f t="shared" si="13"/>
        <v>68.381397344039939</v>
      </c>
      <c r="Z23" s="11">
        <f t="shared" si="14"/>
        <v>68.381397344039939</v>
      </c>
      <c r="AA23" s="8">
        <v>15</v>
      </c>
      <c r="AB23" s="9">
        <f t="shared" si="41"/>
        <v>5737.3840832467149</v>
      </c>
      <c r="AC23" s="9">
        <f t="shared" si="15"/>
        <v>286.86920416233573</v>
      </c>
      <c r="AD23" s="9">
        <f t="shared" si="16"/>
        <v>143.43460208116787</v>
      </c>
      <c r="AE23" s="9">
        <f t="shared" si="17"/>
        <v>143.43460208116787</v>
      </c>
      <c r="AF23" s="10">
        <v>15</v>
      </c>
      <c r="AG23" s="11">
        <f t="shared" si="42"/>
        <v>12034.550841758217</v>
      </c>
      <c r="AH23" s="11">
        <f t="shared" si="18"/>
        <v>601.72754208791082</v>
      </c>
      <c r="AI23" s="11">
        <f t="shared" si="19"/>
        <v>300.86377104395541</v>
      </c>
      <c r="AJ23" s="11">
        <f t="shared" si="20"/>
        <v>300.86377104395541</v>
      </c>
      <c r="AK23" s="8">
        <v>15</v>
      </c>
      <c r="AL23" s="9">
        <f t="shared" si="43"/>
        <v>25243.283674483519</v>
      </c>
      <c r="AM23" s="9">
        <f t="shared" si="21"/>
        <v>1262.1641837241759</v>
      </c>
      <c r="AN23" s="9">
        <f t="shared" si="22"/>
        <v>631.08209186208796</v>
      </c>
      <c r="AO23" s="9">
        <f t="shared" si="23"/>
        <v>631.08209186208796</v>
      </c>
      <c r="AP23" s="10">
        <v>15</v>
      </c>
      <c r="AQ23" s="11">
        <f t="shared" si="44"/>
        <v>52949.493425161301</v>
      </c>
      <c r="AR23" s="11">
        <f t="shared" si="24"/>
        <v>2647.4746712580654</v>
      </c>
      <c r="AS23" s="11">
        <f t="shared" si="25"/>
        <v>1323.7373356290327</v>
      </c>
      <c r="AT23" s="11">
        <f t="shared" si="26"/>
        <v>1323.7373356290327</v>
      </c>
      <c r="AU23" s="8">
        <v>15</v>
      </c>
      <c r="AV23" s="9">
        <f t="shared" si="45"/>
        <v>111065.14073742284</v>
      </c>
      <c r="AW23" s="9">
        <f t="shared" si="27"/>
        <v>5553.2570368711422</v>
      </c>
      <c r="AX23" s="9">
        <f t="shared" si="28"/>
        <v>2776.6285184355711</v>
      </c>
      <c r="AY23" s="9">
        <f t="shared" si="29"/>
        <v>2776.6285184355711</v>
      </c>
      <c r="AZ23" s="10">
        <v>15</v>
      </c>
      <c r="BA23" s="11">
        <f t="shared" si="46"/>
        <v>232966.63837697444</v>
      </c>
      <c r="BB23" s="11">
        <f t="shared" si="30"/>
        <v>11648.331918848722</v>
      </c>
      <c r="BC23" s="11">
        <f t="shared" si="31"/>
        <v>5824.1659594243611</v>
      </c>
      <c r="BD23" s="11">
        <f t="shared" si="32"/>
        <v>5824.1659594243611</v>
      </c>
      <c r="BE23" s="8">
        <v>15</v>
      </c>
      <c r="BF23" s="9">
        <f t="shared" si="47"/>
        <v>488663.26766721334</v>
      </c>
      <c r="BG23" s="9">
        <f t="shared" si="33"/>
        <v>24433.163383360668</v>
      </c>
      <c r="BH23" s="9">
        <f t="shared" si="34"/>
        <v>12216.581691680334</v>
      </c>
      <c r="BI23" s="9">
        <f t="shared" si="35"/>
        <v>12216.581691680334</v>
      </c>
    </row>
    <row r="24" spans="2:61" x14ac:dyDescent="0.25">
      <c r="B24" s="10">
        <v>16</v>
      </c>
      <c r="C24" s="11">
        <f t="shared" si="36"/>
        <v>144.82981664981111</v>
      </c>
      <c r="D24" s="11">
        <f t="shared" si="0"/>
        <v>7.2414908324905554</v>
      </c>
      <c r="E24" s="11">
        <f t="shared" si="1"/>
        <v>3.6207454162452777</v>
      </c>
      <c r="F24" s="11">
        <f t="shared" si="2"/>
        <v>3.6207454162452777</v>
      </c>
      <c r="G24" s="8">
        <v>16</v>
      </c>
      <c r="H24" s="9">
        <f t="shared" si="37"/>
        <v>303.79032788900412</v>
      </c>
      <c r="I24" s="9">
        <f t="shared" si="3"/>
        <v>15.189516394450207</v>
      </c>
      <c r="J24" s="9">
        <f t="shared" si="4"/>
        <v>7.5947581972251035</v>
      </c>
      <c r="K24" s="9">
        <f t="shared" si="5"/>
        <v>7.5947581972251035</v>
      </c>
      <c r="L24" s="10">
        <v>16</v>
      </c>
      <c r="M24" s="11">
        <f t="shared" si="38"/>
        <v>637.220742618602</v>
      </c>
      <c r="N24" s="11">
        <f t="shared" si="6"/>
        <v>31.8610371309301</v>
      </c>
      <c r="O24" s="11">
        <f t="shared" si="7"/>
        <v>15.93051856546505</v>
      </c>
      <c r="P24" s="11">
        <f t="shared" si="8"/>
        <v>15.93051856546505</v>
      </c>
      <c r="Q24" s="8">
        <v>16</v>
      </c>
      <c r="R24" s="9">
        <f t="shared" si="39"/>
        <v>1336.6135704352021</v>
      </c>
      <c r="S24" s="9">
        <f t="shared" si="9"/>
        <v>66.830678521760106</v>
      </c>
      <c r="T24" s="9">
        <f t="shared" si="10"/>
        <v>33.415339260880053</v>
      </c>
      <c r="U24" s="9">
        <f t="shared" si="11"/>
        <v>33.415339260880053</v>
      </c>
      <c r="V24" s="10">
        <v>16</v>
      </c>
      <c r="W24" s="11">
        <f t="shared" si="40"/>
        <v>2803.6372911056378</v>
      </c>
      <c r="X24" s="11">
        <f t="shared" si="12"/>
        <v>140.18186455528189</v>
      </c>
      <c r="Y24" s="11">
        <f t="shared" si="13"/>
        <v>70.090932277640945</v>
      </c>
      <c r="Z24" s="11">
        <f t="shared" si="14"/>
        <v>70.090932277640945</v>
      </c>
      <c r="AA24" s="8">
        <v>16</v>
      </c>
      <c r="AB24" s="9">
        <f t="shared" si="41"/>
        <v>5880.818685327883</v>
      </c>
      <c r="AC24" s="9">
        <f t="shared" si="15"/>
        <v>294.04093426639417</v>
      </c>
      <c r="AD24" s="9">
        <f t="shared" si="16"/>
        <v>147.02046713319709</v>
      </c>
      <c r="AE24" s="9">
        <f t="shared" si="17"/>
        <v>147.02046713319709</v>
      </c>
      <c r="AF24" s="10">
        <v>16</v>
      </c>
      <c r="AG24" s="11">
        <f t="shared" si="42"/>
        <v>12335.414612802173</v>
      </c>
      <c r="AH24" s="11">
        <f t="shared" si="18"/>
        <v>616.7707306401087</v>
      </c>
      <c r="AI24" s="11">
        <f t="shared" si="19"/>
        <v>308.38536532005435</v>
      </c>
      <c r="AJ24" s="11">
        <f t="shared" si="20"/>
        <v>308.38536532005435</v>
      </c>
      <c r="AK24" s="8">
        <v>16</v>
      </c>
      <c r="AL24" s="9">
        <f t="shared" si="43"/>
        <v>25874.365766345607</v>
      </c>
      <c r="AM24" s="9">
        <f t="shared" si="21"/>
        <v>1293.7182883172804</v>
      </c>
      <c r="AN24" s="9">
        <f t="shared" si="22"/>
        <v>646.85914415864022</v>
      </c>
      <c r="AO24" s="9">
        <f t="shared" si="23"/>
        <v>646.85914415864022</v>
      </c>
      <c r="AP24" s="10">
        <v>16</v>
      </c>
      <c r="AQ24" s="11">
        <f t="shared" si="44"/>
        <v>54273.230760790335</v>
      </c>
      <c r="AR24" s="11">
        <f t="shared" si="24"/>
        <v>2713.6615380395169</v>
      </c>
      <c r="AS24" s="11">
        <f t="shared" si="25"/>
        <v>1356.8307690197585</v>
      </c>
      <c r="AT24" s="11">
        <f t="shared" si="26"/>
        <v>1356.8307690197585</v>
      </c>
      <c r="AU24" s="8">
        <v>16</v>
      </c>
      <c r="AV24" s="9">
        <f t="shared" si="45"/>
        <v>113841.76925585841</v>
      </c>
      <c r="AW24" s="9">
        <f t="shared" si="27"/>
        <v>5692.0884627929208</v>
      </c>
      <c r="AX24" s="9">
        <f t="shared" si="28"/>
        <v>2846.0442313964604</v>
      </c>
      <c r="AY24" s="9">
        <f t="shared" si="29"/>
        <v>2846.0442313964604</v>
      </c>
      <c r="AZ24" s="10">
        <v>16</v>
      </c>
      <c r="BA24" s="11">
        <f t="shared" si="46"/>
        <v>238790.80433639881</v>
      </c>
      <c r="BB24" s="11">
        <f t="shared" si="30"/>
        <v>11939.540216819942</v>
      </c>
      <c r="BC24" s="11">
        <f t="shared" si="31"/>
        <v>5969.7701084099708</v>
      </c>
      <c r="BD24" s="11">
        <f t="shared" si="32"/>
        <v>5969.7701084099708</v>
      </c>
      <c r="BE24" s="8">
        <v>16</v>
      </c>
      <c r="BF24" s="9">
        <f t="shared" si="47"/>
        <v>500879.8493588937</v>
      </c>
      <c r="BG24" s="9">
        <f t="shared" si="33"/>
        <v>25043.992467944685</v>
      </c>
      <c r="BH24" s="9">
        <f t="shared" si="34"/>
        <v>12521.996233972342</v>
      </c>
      <c r="BI24" s="9">
        <f t="shared" si="35"/>
        <v>12521.996233972342</v>
      </c>
    </row>
    <row r="25" spans="2:61" x14ac:dyDescent="0.25">
      <c r="B25" s="10">
        <v>17</v>
      </c>
      <c r="C25" s="11">
        <f t="shared" si="36"/>
        <v>148.45056206605639</v>
      </c>
      <c r="D25" s="11">
        <f t="shared" si="0"/>
        <v>7.4225281033028203</v>
      </c>
      <c r="E25" s="11">
        <f t="shared" si="1"/>
        <v>3.7112640516514102</v>
      </c>
      <c r="F25" s="11">
        <f t="shared" si="2"/>
        <v>3.7112640516514102</v>
      </c>
      <c r="G25" s="8">
        <v>17</v>
      </c>
      <c r="H25" s="9">
        <f t="shared" si="37"/>
        <v>311.38508608622919</v>
      </c>
      <c r="I25" s="9">
        <f t="shared" si="3"/>
        <v>15.56925430431146</v>
      </c>
      <c r="J25" s="9">
        <f t="shared" si="4"/>
        <v>7.7846271521557302</v>
      </c>
      <c r="K25" s="9">
        <f t="shared" si="5"/>
        <v>7.7846271521557302</v>
      </c>
      <c r="L25" s="10">
        <v>17</v>
      </c>
      <c r="M25" s="11">
        <f t="shared" si="38"/>
        <v>653.15126118406704</v>
      </c>
      <c r="N25" s="11">
        <f t="shared" si="6"/>
        <v>32.657563059203355</v>
      </c>
      <c r="O25" s="11">
        <f t="shared" si="7"/>
        <v>16.328781529601677</v>
      </c>
      <c r="P25" s="11">
        <f t="shared" si="8"/>
        <v>16.328781529601677</v>
      </c>
      <c r="Q25" s="8">
        <v>17</v>
      </c>
      <c r="R25" s="9">
        <f t="shared" si="39"/>
        <v>1370.0289096960821</v>
      </c>
      <c r="S25" s="9">
        <f t="shared" si="9"/>
        <v>68.501445484804108</v>
      </c>
      <c r="T25" s="9">
        <f t="shared" si="10"/>
        <v>34.250722742402054</v>
      </c>
      <c r="U25" s="9">
        <f t="shared" si="11"/>
        <v>34.250722742402054</v>
      </c>
      <c r="V25" s="10">
        <v>17</v>
      </c>
      <c r="W25" s="11">
        <f t="shared" si="40"/>
        <v>2873.7282233832789</v>
      </c>
      <c r="X25" s="11">
        <f t="shared" si="12"/>
        <v>143.68641116916396</v>
      </c>
      <c r="Y25" s="11">
        <f t="shared" si="13"/>
        <v>71.84320558458198</v>
      </c>
      <c r="Z25" s="11">
        <f t="shared" si="14"/>
        <v>71.84320558458198</v>
      </c>
      <c r="AA25" s="8">
        <v>17</v>
      </c>
      <c r="AB25" s="9">
        <f t="shared" si="41"/>
        <v>6027.8391524610797</v>
      </c>
      <c r="AC25" s="9">
        <f t="shared" si="15"/>
        <v>301.391957623054</v>
      </c>
      <c r="AD25" s="9">
        <f t="shared" si="16"/>
        <v>150.695978811527</v>
      </c>
      <c r="AE25" s="9">
        <f t="shared" si="17"/>
        <v>150.695978811527</v>
      </c>
      <c r="AF25" s="10">
        <v>17</v>
      </c>
      <c r="AG25" s="11">
        <f t="shared" si="42"/>
        <v>12643.799978122228</v>
      </c>
      <c r="AH25" s="11">
        <f t="shared" si="18"/>
        <v>632.18999890611144</v>
      </c>
      <c r="AI25" s="11">
        <f t="shared" si="19"/>
        <v>316.09499945305572</v>
      </c>
      <c r="AJ25" s="11">
        <f t="shared" si="20"/>
        <v>316.09499945305572</v>
      </c>
      <c r="AK25" s="8">
        <v>17</v>
      </c>
      <c r="AL25" s="9">
        <f t="shared" si="43"/>
        <v>26521.224910504247</v>
      </c>
      <c r="AM25" s="9">
        <f t="shared" si="21"/>
        <v>1326.0612455252124</v>
      </c>
      <c r="AN25" s="9">
        <f t="shared" si="22"/>
        <v>663.03062276260619</v>
      </c>
      <c r="AO25" s="9">
        <f t="shared" si="23"/>
        <v>663.03062276260619</v>
      </c>
      <c r="AP25" s="10">
        <v>17</v>
      </c>
      <c r="AQ25" s="11">
        <f t="shared" si="44"/>
        <v>55630.061529810097</v>
      </c>
      <c r="AR25" s="11">
        <f t="shared" si="24"/>
        <v>2781.503076490505</v>
      </c>
      <c r="AS25" s="11">
        <f t="shared" si="25"/>
        <v>1390.7515382452525</v>
      </c>
      <c r="AT25" s="11">
        <f t="shared" si="26"/>
        <v>1390.7515382452525</v>
      </c>
      <c r="AU25" s="8">
        <v>17</v>
      </c>
      <c r="AV25" s="9">
        <f t="shared" si="45"/>
        <v>116687.81348725487</v>
      </c>
      <c r="AW25" s="9">
        <f t="shared" si="27"/>
        <v>5834.390674362744</v>
      </c>
      <c r="AX25" s="9">
        <f t="shared" si="28"/>
        <v>2917.195337181372</v>
      </c>
      <c r="AY25" s="9">
        <f t="shared" si="29"/>
        <v>2917.195337181372</v>
      </c>
      <c r="AZ25" s="10">
        <v>17</v>
      </c>
      <c r="BA25" s="11">
        <f t="shared" si="46"/>
        <v>244760.57444480879</v>
      </c>
      <c r="BB25" s="11">
        <f t="shared" si="30"/>
        <v>12238.02872224044</v>
      </c>
      <c r="BC25" s="11">
        <f t="shared" si="31"/>
        <v>6119.0143611202202</v>
      </c>
      <c r="BD25" s="11">
        <f t="shared" si="32"/>
        <v>6119.0143611202202</v>
      </c>
      <c r="BE25" s="8">
        <v>17</v>
      </c>
      <c r="BF25" s="9">
        <f t="shared" si="47"/>
        <v>513401.84559286607</v>
      </c>
      <c r="BG25" s="9">
        <f t="shared" si="33"/>
        <v>25670.092279643304</v>
      </c>
      <c r="BH25" s="9">
        <f t="shared" si="34"/>
        <v>12835.046139821652</v>
      </c>
      <c r="BI25" s="9">
        <f t="shared" si="35"/>
        <v>12835.046139821652</v>
      </c>
    </row>
    <row r="26" spans="2:61" x14ac:dyDescent="0.25">
      <c r="B26" s="10">
        <v>18</v>
      </c>
      <c r="C26" s="11">
        <f t="shared" si="36"/>
        <v>152.16182611770779</v>
      </c>
      <c r="D26" s="11">
        <f t="shared" si="0"/>
        <v>7.6080913058853898</v>
      </c>
      <c r="E26" s="11">
        <f t="shared" si="1"/>
        <v>3.8040456529426949</v>
      </c>
      <c r="F26" s="11">
        <f t="shared" si="2"/>
        <v>3.8040456529426949</v>
      </c>
      <c r="G26" s="8">
        <v>18</v>
      </c>
      <c r="H26" s="9">
        <f t="shared" si="37"/>
        <v>319.16971323838493</v>
      </c>
      <c r="I26" s="9">
        <f t="shared" si="3"/>
        <v>15.958485661919248</v>
      </c>
      <c r="J26" s="9">
        <f t="shared" si="4"/>
        <v>7.9792428309596239</v>
      </c>
      <c r="K26" s="9">
        <f t="shared" si="5"/>
        <v>7.9792428309596239</v>
      </c>
      <c r="L26" s="10">
        <v>18</v>
      </c>
      <c r="M26" s="11">
        <f t="shared" si="38"/>
        <v>669.48004271366869</v>
      </c>
      <c r="N26" s="11">
        <f t="shared" si="6"/>
        <v>33.474002135683435</v>
      </c>
      <c r="O26" s="11">
        <f t="shared" si="7"/>
        <v>16.737001067841717</v>
      </c>
      <c r="P26" s="11">
        <f t="shared" si="8"/>
        <v>16.737001067841717</v>
      </c>
      <c r="Q26" s="8">
        <v>18</v>
      </c>
      <c r="R26" s="9">
        <f t="shared" si="39"/>
        <v>1404.2796324384842</v>
      </c>
      <c r="S26" s="9">
        <f t="shared" si="9"/>
        <v>70.213981621924219</v>
      </c>
      <c r="T26" s="9">
        <f t="shared" si="10"/>
        <v>35.10699081096211</v>
      </c>
      <c r="U26" s="9">
        <f t="shared" si="11"/>
        <v>35.10699081096211</v>
      </c>
      <c r="V26" s="10">
        <v>18</v>
      </c>
      <c r="W26" s="11">
        <f t="shared" si="40"/>
        <v>2945.5714289678608</v>
      </c>
      <c r="X26" s="11">
        <f t="shared" si="12"/>
        <v>147.27857144839305</v>
      </c>
      <c r="Y26" s="11">
        <f t="shared" si="13"/>
        <v>73.639285724196526</v>
      </c>
      <c r="Z26" s="11">
        <f t="shared" si="14"/>
        <v>73.639285724196526</v>
      </c>
      <c r="AA26" s="8">
        <v>18</v>
      </c>
      <c r="AB26" s="9">
        <f t="shared" si="41"/>
        <v>6178.535131272607</v>
      </c>
      <c r="AC26" s="9">
        <f t="shared" si="15"/>
        <v>308.92675656363036</v>
      </c>
      <c r="AD26" s="9">
        <f t="shared" si="16"/>
        <v>154.46337828181518</v>
      </c>
      <c r="AE26" s="9">
        <f t="shared" si="17"/>
        <v>154.46337828181518</v>
      </c>
      <c r="AF26" s="10">
        <v>18</v>
      </c>
      <c r="AG26" s="11">
        <f t="shared" si="42"/>
        <v>12959.894977575284</v>
      </c>
      <c r="AH26" s="11">
        <f t="shared" si="18"/>
        <v>647.99474887876431</v>
      </c>
      <c r="AI26" s="11">
        <f t="shared" si="19"/>
        <v>323.99737443938216</v>
      </c>
      <c r="AJ26" s="11">
        <f t="shared" si="20"/>
        <v>323.99737443938216</v>
      </c>
      <c r="AK26" s="8">
        <v>18</v>
      </c>
      <c r="AL26" s="9">
        <f t="shared" si="43"/>
        <v>27184.255533266853</v>
      </c>
      <c r="AM26" s="9">
        <f t="shared" si="21"/>
        <v>1359.2127766633428</v>
      </c>
      <c r="AN26" s="9">
        <f t="shared" si="22"/>
        <v>679.60638833167138</v>
      </c>
      <c r="AO26" s="9">
        <f t="shared" si="23"/>
        <v>679.60638833167138</v>
      </c>
      <c r="AP26" s="10">
        <v>18</v>
      </c>
      <c r="AQ26" s="11">
        <f t="shared" si="44"/>
        <v>57020.813068055351</v>
      </c>
      <c r="AR26" s="11">
        <f t="shared" si="24"/>
        <v>2851.0406534027679</v>
      </c>
      <c r="AS26" s="11">
        <f t="shared" si="25"/>
        <v>1425.520326701384</v>
      </c>
      <c r="AT26" s="11">
        <f t="shared" si="26"/>
        <v>1425.520326701384</v>
      </c>
      <c r="AU26" s="8">
        <v>18</v>
      </c>
      <c r="AV26" s="9">
        <f t="shared" si="45"/>
        <v>119605.00882443624</v>
      </c>
      <c r="AW26" s="9">
        <f t="shared" si="27"/>
        <v>5980.2504412218123</v>
      </c>
      <c r="AX26" s="9">
        <f t="shared" si="28"/>
        <v>2990.1252206109061</v>
      </c>
      <c r="AY26" s="9">
        <f t="shared" si="29"/>
        <v>2990.1252206109061</v>
      </c>
      <c r="AZ26" s="10">
        <v>18</v>
      </c>
      <c r="BA26" s="11">
        <f t="shared" si="46"/>
        <v>250879.588805929</v>
      </c>
      <c r="BB26" s="11">
        <f t="shared" si="30"/>
        <v>12543.979440296451</v>
      </c>
      <c r="BC26" s="11">
        <f t="shared" si="31"/>
        <v>6271.9897201482254</v>
      </c>
      <c r="BD26" s="11">
        <f t="shared" si="32"/>
        <v>6271.9897201482254</v>
      </c>
      <c r="BE26" s="8">
        <v>18</v>
      </c>
      <c r="BF26" s="9">
        <f t="shared" si="47"/>
        <v>526236.89173268771</v>
      </c>
      <c r="BG26" s="9">
        <f t="shared" si="33"/>
        <v>26311.844586634386</v>
      </c>
      <c r="BH26" s="9">
        <f t="shared" si="34"/>
        <v>13155.922293317193</v>
      </c>
      <c r="BI26" s="9">
        <f t="shared" si="35"/>
        <v>13155.922293317193</v>
      </c>
    </row>
    <row r="27" spans="2:61" x14ac:dyDescent="0.25">
      <c r="B27" s="10">
        <v>19</v>
      </c>
      <c r="C27" s="11">
        <f t="shared" si="36"/>
        <v>155.96587177065049</v>
      </c>
      <c r="D27" s="11">
        <f t="shared" si="0"/>
        <v>7.7982935885325251</v>
      </c>
      <c r="E27" s="11">
        <f t="shared" si="1"/>
        <v>3.8991467942662625</v>
      </c>
      <c r="F27" s="11">
        <f t="shared" si="2"/>
        <v>3.8991467942662625</v>
      </c>
      <c r="G27" s="8">
        <v>19</v>
      </c>
      <c r="H27" s="9">
        <f t="shared" si="37"/>
        <v>327.14895606934454</v>
      </c>
      <c r="I27" s="9">
        <f t="shared" si="3"/>
        <v>16.357447803467227</v>
      </c>
      <c r="J27" s="9">
        <f t="shared" si="4"/>
        <v>8.1787239017336137</v>
      </c>
      <c r="K27" s="9">
        <f t="shared" si="5"/>
        <v>8.1787239017336137</v>
      </c>
      <c r="L27" s="10">
        <v>19</v>
      </c>
      <c r="M27" s="11">
        <f t="shared" si="38"/>
        <v>686.21704378151037</v>
      </c>
      <c r="N27" s="11">
        <f t="shared" si="6"/>
        <v>34.310852189075518</v>
      </c>
      <c r="O27" s="11">
        <f t="shared" si="7"/>
        <v>17.155426094537759</v>
      </c>
      <c r="P27" s="11">
        <f t="shared" si="8"/>
        <v>17.155426094537759</v>
      </c>
      <c r="Q27" s="8">
        <v>19</v>
      </c>
      <c r="R27" s="9">
        <f t="shared" si="39"/>
        <v>1439.3866232494463</v>
      </c>
      <c r="S27" s="9">
        <f t="shared" si="9"/>
        <v>71.969331162472315</v>
      </c>
      <c r="T27" s="9">
        <f t="shared" si="10"/>
        <v>35.984665581236158</v>
      </c>
      <c r="U27" s="9">
        <f t="shared" si="11"/>
        <v>35.984665581236158</v>
      </c>
      <c r="V27" s="10">
        <v>19</v>
      </c>
      <c r="W27" s="11">
        <f t="shared" si="40"/>
        <v>3019.2107146920575</v>
      </c>
      <c r="X27" s="11">
        <f t="shared" si="12"/>
        <v>150.96053573460287</v>
      </c>
      <c r="Y27" s="11">
        <f t="shared" si="13"/>
        <v>75.480267867301436</v>
      </c>
      <c r="Z27" s="11">
        <f t="shared" si="14"/>
        <v>75.480267867301436</v>
      </c>
      <c r="AA27" s="8">
        <v>19</v>
      </c>
      <c r="AB27" s="9">
        <f t="shared" si="41"/>
        <v>6332.9985095544225</v>
      </c>
      <c r="AC27" s="9">
        <f t="shared" si="15"/>
        <v>316.64992547772113</v>
      </c>
      <c r="AD27" s="9">
        <f t="shared" si="16"/>
        <v>158.32496273886056</v>
      </c>
      <c r="AE27" s="9">
        <f t="shared" si="17"/>
        <v>158.32496273886056</v>
      </c>
      <c r="AF27" s="10">
        <v>19</v>
      </c>
      <c r="AG27" s="11">
        <f t="shared" si="42"/>
        <v>13283.892352014667</v>
      </c>
      <c r="AH27" s="11">
        <f t="shared" si="18"/>
        <v>664.19461760073341</v>
      </c>
      <c r="AI27" s="11">
        <f t="shared" si="19"/>
        <v>332.0973088003667</v>
      </c>
      <c r="AJ27" s="11">
        <f t="shared" si="20"/>
        <v>332.0973088003667</v>
      </c>
      <c r="AK27" s="8">
        <v>19</v>
      </c>
      <c r="AL27" s="9">
        <f t="shared" si="43"/>
        <v>27863.861921598524</v>
      </c>
      <c r="AM27" s="9">
        <f t="shared" si="21"/>
        <v>1393.1930960799264</v>
      </c>
      <c r="AN27" s="9">
        <f t="shared" si="22"/>
        <v>696.59654803996318</v>
      </c>
      <c r="AO27" s="9">
        <f t="shared" si="23"/>
        <v>696.59654803996318</v>
      </c>
      <c r="AP27" s="10">
        <v>19</v>
      </c>
      <c r="AQ27" s="11">
        <f t="shared" si="44"/>
        <v>58446.333394756737</v>
      </c>
      <c r="AR27" s="11">
        <f t="shared" si="24"/>
        <v>2922.3166697378369</v>
      </c>
      <c r="AS27" s="11">
        <f t="shared" si="25"/>
        <v>1461.1583348689185</v>
      </c>
      <c r="AT27" s="11">
        <f t="shared" si="26"/>
        <v>1461.1583348689185</v>
      </c>
      <c r="AU27" s="8">
        <v>19</v>
      </c>
      <c r="AV27" s="9">
        <f t="shared" si="45"/>
        <v>122595.13404504715</v>
      </c>
      <c r="AW27" s="9">
        <f t="shared" si="27"/>
        <v>6129.7567022523581</v>
      </c>
      <c r="AX27" s="9">
        <f t="shared" si="28"/>
        <v>3064.878351126179</v>
      </c>
      <c r="AY27" s="9">
        <f t="shared" si="29"/>
        <v>3064.878351126179</v>
      </c>
      <c r="AZ27" s="10">
        <v>19</v>
      </c>
      <c r="BA27" s="11">
        <f t="shared" si="46"/>
        <v>257151.57852607724</v>
      </c>
      <c r="BB27" s="11">
        <f t="shared" si="30"/>
        <v>12857.578926303862</v>
      </c>
      <c r="BC27" s="11">
        <f t="shared" si="31"/>
        <v>6428.7894631519312</v>
      </c>
      <c r="BD27" s="11">
        <f t="shared" si="32"/>
        <v>6428.7894631519312</v>
      </c>
      <c r="BE27" s="8">
        <v>19</v>
      </c>
      <c r="BF27" s="9">
        <f t="shared" si="47"/>
        <v>539392.81402600487</v>
      </c>
      <c r="BG27" s="9">
        <f t="shared" si="33"/>
        <v>26969.640701300246</v>
      </c>
      <c r="BH27" s="9">
        <f t="shared" si="34"/>
        <v>13484.820350650123</v>
      </c>
      <c r="BI27" s="9">
        <f t="shared" si="35"/>
        <v>13484.820350650123</v>
      </c>
    </row>
    <row r="28" spans="2:61" x14ac:dyDescent="0.25">
      <c r="B28" s="10">
        <v>20</v>
      </c>
      <c r="C28" s="11">
        <f t="shared" si="36"/>
        <v>159.86501856491677</v>
      </c>
      <c r="D28" s="11">
        <f t="shared" si="0"/>
        <v>7.993250928245839</v>
      </c>
      <c r="E28" s="11">
        <f t="shared" si="1"/>
        <v>3.9966254641229195</v>
      </c>
      <c r="F28" s="11">
        <f t="shared" si="2"/>
        <v>3.9966254641229195</v>
      </c>
      <c r="G28" s="8">
        <v>20</v>
      </c>
      <c r="H28" s="9">
        <f t="shared" si="37"/>
        <v>335.32767997107817</v>
      </c>
      <c r="I28" s="9">
        <f t="shared" si="3"/>
        <v>16.766383998553909</v>
      </c>
      <c r="J28" s="9">
        <f t="shared" si="4"/>
        <v>8.3831919992769546</v>
      </c>
      <c r="K28" s="9">
        <f t="shared" si="5"/>
        <v>8.3831919992769546</v>
      </c>
      <c r="L28" s="10">
        <v>20</v>
      </c>
      <c r="M28" s="11">
        <f t="shared" si="38"/>
        <v>703.37246987604817</v>
      </c>
      <c r="N28" s="11">
        <f t="shared" si="6"/>
        <v>35.168623493802407</v>
      </c>
      <c r="O28" s="11">
        <f t="shared" si="7"/>
        <v>17.584311746901204</v>
      </c>
      <c r="P28" s="11">
        <f t="shared" si="8"/>
        <v>17.584311746901204</v>
      </c>
      <c r="Q28" s="8">
        <v>20</v>
      </c>
      <c r="R28" s="9">
        <f t="shared" si="39"/>
        <v>1475.3712888306825</v>
      </c>
      <c r="S28" s="9">
        <f t="shared" si="9"/>
        <v>73.768564441534124</v>
      </c>
      <c r="T28" s="9">
        <f t="shared" si="10"/>
        <v>36.884282220767062</v>
      </c>
      <c r="U28" s="9">
        <f t="shared" si="11"/>
        <v>36.884282220767062</v>
      </c>
      <c r="V28" s="10">
        <v>20</v>
      </c>
      <c r="W28" s="11">
        <f t="shared" si="40"/>
        <v>3094.6909825593589</v>
      </c>
      <c r="X28" s="11">
        <f t="shared" si="12"/>
        <v>154.73454912796797</v>
      </c>
      <c r="Y28" s="11">
        <f t="shared" si="13"/>
        <v>77.367274563983983</v>
      </c>
      <c r="Z28" s="11">
        <f t="shared" si="14"/>
        <v>77.367274563983983</v>
      </c>
      <c r="AA28" s="8">
        <v>20</v>
      </c>
      <c r="AB28" s="9">
        <f t="shared" si="41"/>
        <v>6491.323472293283</v>
      </c>
      <c r="AC28" s="9">
        <f t="shared" si="15"/>
        <v>324.56617361466419</v>
      </c>
      <c r="AD28" s="9">
        <f t="shared" si="16"/>
        <v>162.2830868073321</v>
      </c>
      <c r="AE28" s="9">
        <f t="shared" si="17"/>
        <v>162.2830868073321</v>
      </c>
      <c r="AF28" s="10">
        <v>20</v>
      </c>
      <c r="AG28" s="11">
        <f t="shared" si="42"/>
        <v>13615.989660815034</v>
      </c>
      <c r="AH28" s="11">
        <f t="shared" si="18"/>
        <v>680.79948304075174</v>
      </c>
      <c r="AI28" s="11">
        <f t="shared" si="19"/>
        <v>340.39974152037587</v>
      </c>
      <c r="AJ28" s="11">
        <f t="shared" si="20"/>
        <v>340.39974152037587</v>
      </c>
      <c r="AK28" s="8">
        <v>20</v>
      </c>
      <c r="AL28" s="9">
        <f t="shared" si="43"/>
        <v>28560.458469638488</v>
      </c>
      <c r="AM28" s="9">
        <f t="shared" si="21"/>
        <v>1428.0229234819244</v>
      </c>
      <c r="AN28" s="9">
        <f t="shared" si="22"/>
        <v>714.0114617409622</v>
      </c>
      <c r="AO28" s="9">
        <f t="shared" si="23"/>
        <v>714.0114617409622</v>
      </c>
      <c r="AP28" s="10">
        <v>20</v>
      </c>
      <c r="AQ28" s="11">
        <f t="shared" si="44"/>
        <v>59907.491729625654</v>
      </c>
      <c r="AR28" s="11">
        <f t="shared" si="24"/>
        <v>2995.3745864812827</v>
      </c>
      <c r="AS28" s="11">
        <f t="shared" si="25"/>
        <v>1497.6872932406413</v>
      </c>
      <c r="AT28" s="11">
        <f t="shared" si="26"/>
        <v>1497.6872932406413</v>
      </c>
      <c r="AU28" s="8">
        <v>20</v>
      </c>
      <c r="AV28" s="9">
        <f t="shared" si="45"/>
        <v>125660.01239617332</v>
      </c>
      <c r="AW28" s="9">
        <f t="shared" si="27"/>
        <v>6283.0006198086667</v>
      </c>
      <c r="AX28" s="9">
        <f t="shared" si="28"/>
        <v>3141.5003099043333</v>
      </c>
      <c r="AY28" s="9">
        <f t="shared" si="29"/>
        <v>3141.5003099043333</v>
      </c>
      <c r="AZ28" s="10">
        <v>20</v>
      </c>
      <c r="BA28" s="11">
        <f t="shared" si="46"/>
        <v>263580.36798922915</v>
      </c>
      <c r="BB28" s="11">
        <f t="shared" si="30"/>
        <v>13179.018399461458</v>
      </c>
      <c r="BC28" s="11">
        <f t="shared" si="31"/>
        <v>6589.5091997307291</v>
      </c>
      <c r="BD28" s="11">
        <f t="shared" si="32"/>
        <v>6589.5091997307291</v>
      </c>
      <c r="BE28" s="8">
        <v>20</v>
      </c>
      <c r="BF28" s="9">
        <f t="shared" si="47"/>
        <v>552877.63437665498</v>
      </c>
      <c r="BG28" s="9">
        <f t="shared" si="33"/>
        <v>27643.881718832752</v>
      </c>
      <c r="BH28" s="9">
        <f t="shared" si="34"/>
        <v>13821.940859416376</v>
      </c>
      <c r="BI28" s="9">
        <f t="shared" si="35"/>
        <v>13821.940859416376</v>
      </c>
    </row>
    <row r="29" spans="2:61" x14ac:dyDescent="0.25">
      <c r="B29" s="10">
        <v>21</v>
      </c>
      <c r="C29" s="11">
        <f t="shared" si="36"/>
        <v>163.8616440290397</v>
      </c>
      <c r="D29" s="11">
        <f t="shared" si="0"/>
        <v>8.1930822014519844</v>
      </c>
      <c r="E29" s="11">
        <f t="shared" si="1"/>
        <v>4.0965411007259922</v>
      </c>
      <c r="F29" s="11">
        <f t="shared" si="2"/>
        <v>4.0965411007259922</v>
      </c>
      <c r="G29" s="8">
        <v>21</v>
      </c>
      <c r="H29" s="9">
        <f t="shared" si="37"/>
        <v>343.71087197035513</v>
      </c>
      <c r="I29" s="9">
        <f t="shared" si="3"/>
        <v>17.185543598517757</v>
      </c>
      <c r="J29" s="9">
        <f t="shared" si="4"/>
        <v>8.5927717992588786</v>
      </c>
      <c r="K29" s="9">
        <f t="shared" si="5"/>
        <v>8.5927717992588786</v>
      </c>
      <c r="L29" s="10">
        <v>21</v>
      </c>
      <c r="M29" s="11">
        <f t="shared" si="38"/>
        <v>720.95678162294939</v>
      </c>
      <c r="N29" s="11">
        <f t="shared" si="6"/>
        <v>36.047839081147472</v>
      </c>
      <c r="O29" s="11">
        <f t="shared" si="7"/>
        <v>18.023919540573736</v>
      </c>
      <c r="P29" s="11">
        <f t="shared" si="8"/>
        <v>18.023919540573736</v>
      </c>
      <c r="Q29" s="8">
        <v>21</v>
      </c>
      <c r="R29" s="9">
        <f t="shared" si="39"/>
        <v>1512.2555710514496</v>
      </c>
      <c r="S29" s="9">
        <f t="shared" si="9"/>
        <v>75.612778552572479</v>
      </c>
      <c r="T29" s="9">
        <f t="shared" si="10"/>
        <v>37.806389276286239</v>
      </c>
      <c r="U29" s="9">
        <f t="shared" si="11"/>
        <v>37.806389276286239</v>
      </c>
      <c r="V29" s="10">
        <v>21</v>
      </c>
      <c r="W29" s="11">
        <f t="shared" si="40"/>
        <v>3172.0582571233426</v>
      </c>
      <c r="X29" s="11">
        <f t="shared" si="12"/>
        <v>158.60291285616714</v>
      </c>
      <c r="Y29" s="11">
        <f t="shared" si="13"/>
        <v>79.301456428083569</v>
      </c>
      <c r="Z29" s="11">
        <f t="shared" si="14"/>
        <v>79.301456428083569</v>
      </c>
      <c r="AA29" s="8">
        <v>21</v>
      </c>
      <c r="AB29" s="9">
        <f t="shared" si="41"/>
        <v>6653.6065591006154</v>
      </c>
      <c r="AC29" s="9">
        <f t="shared" si="15"/>
        <v>332.6803279550308</v>
      </c>
      <c r="AD29" s="9">
        <f t="shared" si="16"/>
        <v>166.3401639775154</v>
      </c>
      <c r="AE29" s="9">
        <f t="shared" si="17"/>
        <v>166.3401639775154</v>
      </c>
      <c r="AF29" s="10">
        <v>21</v>
      </c>
      <c r="AG29" s="11">
        <f t="shared" si="42"/>
        <v>13956.38940233541</v>
      </c>
      <c r="AH29" s="11">
        <f t="shared" si="18"/>
        <v>697.8194701167705</v>
      </c>
      <c r="AI29" s="11">
        <f t="shared" si="19"/>
        <v>348.90973505838525</v>
      </c>
      <c r="AJ29" s="11">
        <f t="shared" si="20"/>
        <v>348.90973505838525</v>
      </c>
      <c r="AK29" s="8">
        <v>21</v>
      </c>
      <c r="AL29" s="9">
        <f t="shared" si="43"/>
        <v>29274.469931379452</v>
      </c>
      <c r="AM29" s="9">
        <f t="shared" si="21"/>
        <v>1463.7234965689727</v>
      </c>
      <c r="AN29" s="9">
        <f t="shared" si="22"/>
        <v>731.86174828448634</v>
      </c>
      <c r="AO29" s="9">
        <f t="shared" si="23"/>
        <v>731.86174828448634</v>
      </c>
      <c r="AP29" s="10">
        <v>21</v>
      </c>
      <c r="AQ29" s="11">
        <f t="shared" si="44"/>
        <v>61405.179022866294</v>
      </c>
      <c r="AR29" s="11">
        <f t="shared" si="24"/>
        <v>3070.2589511433148</v>
      </c>
      <c r="AS29" s="11">
        <f t="shared" si="25"/>
        <v>1535.1294755716574</v>
      </c>
      <c r="AT29" s="11">
        <f t="shared" si="26"/>
        <v>1535.1294755716574</v>
      </c>
      <c r="AU29" s="8">
        <v>21</v>
      </c>
      <c r="AV29" s="9">
        <f t="shared" si="45"/>
        <v>128801.51270607766</v>
      </c>
      <c r="AW29" s="9">
        <f t="shared" si="27"/>
        <v>6440.0756353038832</v>
      </c>
      <c r="AX29" s="9">
        <f t="shared" si="28"/>
        <v>3220.0378176519416</v>
      </c>
      <c r="AY29" s="9">
        <f t="shared" si="29"/>
        <v>3220.0378176519416</v>
      </c>
      <c r="AZ29" s="10">
        <v>21</v>
      </c>
      <c r="BA29" s="11">
        <f t="shared" si="46"/>
        <v>270169.87718895986</v>
      </c>
      <c r="BB29" s="11">
        <f t="shared" si="30"/>
        <v>13508.493859447994</v>
      </c>
      <c r="BC29" s="11">
        <f t="shared" si="31"/>
        <v>6754.2469297239968</v>
      </c>
      <c r="BD29" s="11">
        <f t="shared" si="32"/>
        <v>6754.2469297239968</v>
      </c>
      <c r="BE29" s="8">
        <v>21</v>
      </c>
      <c r="BF29" s="9">
        <f t="shared" si="47"/>
        <v>566699.57523607137</v>
      </c>
      <c r="BG29" s="9">
        <f t="shared" si="33"/>
        <v>28334.97876180357</v>
      </c>
      <c r="BH29" s="9">
        <f t="shared" si="34"/>
        <v>14167.489380901785</v>
      </c>
      <c r="BI29" s="9">
        <f t="shared" si="35"/>
        <v>14167.489380901785</v>
      </c>
    </row>
    <row r="30" spans="2:61" x14ac:dyDescent="0.25">
      <c r="B30" s="10">
        <v>22</v>
      </c>
      <c r="C30" s="11">
        <f t="shared" si="36"/>
        <v>167.9581851297657</v>
      </c>
      <c r="D30" s="11">
        <f t="shared" si="0"/>
        <v>8.3979092564882851</v>
      </c>
      <c r="E30" s="11">
        <f t="shared" si="1"/>
        <v>4.1989546282441426</v>
      </c>
      <c r="F30" s="11">
        <f t="shared" si="2"/>
        <v>4.1989546282441426</v>
      </c>
      <c r="G30" s="8">
        <v>22</v>
      </c>
      <c r="H30" s="9">
        <f t="shared" si="37"/>
        <v>352.30364376961398</v>
      </c>
      <c r="I30" s="9">
        <f t="shared" si="3"/>
        <v>17.615182188480698</v>
      </c>
      <c r="J30" s="9">
        <f t="shared" si="4"/>
        <v>8.8075910942403492</v>
      </c>
      <c r="K30" s="9">
        <f t="shared" si="5"/>
        <v>8.8075910942403492</v>
      </c>
      <c r="L30" s="10">
        <v>22</v>
      </c>
      <c r="M30" s="11">
        <f t="shared" si="38"/>
        <v>738.98070116352312</v>
      </c>
      <c r="N30" s="11">
        <f t="shared" si="6"/>
        <v>36.949035058176158</v>
      </c>
      <c r="O30" s="11">
        <f t="shared" si="7"/>
        <v>18.474517529088079</v>
      </c>
      <c r="P30" s="11">
        <f t="shared" si="8"/>
        <v>18.474517529088079</v>
      </c>
      <c r="Q30" s="8">
        <v>22</v>
      </c>
      <c r="R30" s="9">
        <f t="shared" si="39"/>
        <v>1550.0619603277357</v>
      </c>
      <c r="S30" s="9">
        <f t="shared" si="9"/>
        <v>77.503098016386787</v>
      </c>
      <c r="T30" s="9">
        <f t="shared" si="10"/>
        <v>38.751549008193393</v>
      </c>
      <c r="U30" s="9">
        <f t="shared" si="11"/>
        <v>38.751549008193393</v>
      </c>
      <c r="V30" s="10">
        <v>22</v>
      </c>
      <c r="W30" s="11">
        <f t="shared" si="40"/>
        <v>3251.359713551426</v>
      </c>
      <c r="X30" s="11">
        <f t="shared" si="12"/>
        <v>162.5679856775713</v>
      </c>
      <c r="Y30" s="11">
        <f t="shared" si="13"/>
        <v>81.28399283878565</v>
      </c>
      <c r="Z30" s="11">
        <f t="shared" si="14"/>
        <v>81.28399283878565</v>
      </c>
      <c r="AA30" s="8">
        <v>22</v>
      </c>
      <c r="AB30" s="9">
        <f t="shared" si="41"/>
        <v>6819.9467230781311</v>
      </c>
      <c r="AC30" s="9">
        <f t="shared" si="15"/>
        <v>340.99733615390659</v>
      </c>
      <c r="AD30" s="9">
        <f t="shared" si="16"/>
        <v>170.49866807695329</v>
      </c>
      <c r="AE30" s="9">
        <f t="shared" si="17"/>
        <v>170.49866807695329</v>
      </c>
      <c r="AF30" s="10">
        <v>22</v>
      </c>
      <c r="AG30" s="11">
        <f t="shared" si="42"/>
        <v>14305.299137393795</v>
      </c>
      <c r="AH30" s="11">
        <f t="shared" si="18"/>
        <v>715.26495686968974</v>
      </c>
      <c r="AI30" s="11">
        <f t="shared" si="19"/>
        <v>357.63247843484487</v>
      </c>
      <c r="AJ30" s="11">
        <f t="shared" si="20"/>
        <v>357.63247843484487</v>
      </c>
      <c r="AK30" s="8">
        <v>22</v>
      </c>
      <c r="AL30" s="9">
        <f t="shared" si="43"/>
        <v>30006.331679663937</v>
      </c>
      <c r="AM30" s="9">
        <f t="shared" si="21"/>
        <v>1500.316583983197</v>
      </c>
      <c r="AN30" s="9">
        <f t="shared" si="22"/>
        <v>750.1582919915985</v>
      </c>
      <c r="AO30" s="9">
        <f t="shared" si="23"/>
        <v>750.1582919915985</v>
      </c>
      <c r="AP30" s="10">
        <v>22</v>
      </c>
      <c r="AQ30" s="11">
        <f t="shared" si="44"/>
        <v>62940.308498437953</v>
      </c>
      <c r="AR30" s="11">
        <f t="shared" si="24"/>
        <v>3147.0154249218976</v>
      </c>
      <c r="AS30" s="11">
        <f t="shared" si="25"/>
        <v>1573.5077124609488</v>
      </c>
      <c r="AT30" s="11">
        <f t="shared" si="26"/>
        <v>1573.5077124609488</v>
      </c>
      <c r="AU30" s="8">
        <v>22</v>
      </c>
      <c r="AV30" s="9">
        <f t="shared" si="45"/>
        <v>132021.55052372959</v>
      </c>
      <c r="AW30" s="9">
        <f t="shared" si="27"/>
        <v>6601.0775261864801</v>
      </c>
      <c r="AX30" s="9">
        <f t="shared" si="28"/>
        <v>3300.53876309324</v>
      </c>
      <c r="AY30" s="9">
        <f t="shared" si="29"/>
        <v>3300.53876309324</v>
      </c>
      <c r="AZ30" s="10">
        <v>22</v>
      </c>
      <c r="BA30" s="11">
        <f t="shared" si="46"/>
        <v>276924.12411868386</v>
      </c>
      <c r="BB30" s="11">
        <f t="shared" si="30"/>
        <v>13846.206205934193</v>
      </c>
      <c r="BC30" s="11">
        <f t="shared" si="31"/>
        <v>6923.1031029670967</v>
      </c>
      <c r="BD30" s="11">
        <f t="shared" si="32"/>
        <v>6923.1031029670967</v>
      </c>
      <c r="BE30" s="8">
        <v>22</v>
      </c>
      <c r="BF30" s="9">
        <f t="shared" si="47"/>
        <v>580867.06461697316</v>
      </c>
      <c r="BG30" s="9">
        <f t="shared" si="33"/>
        <v>29043.353230848661</v>
      </c>
      <c r="BH30" s="9">
        <f t="shared" si="34"/>
        <v>14521.676615424331</v>
      </c>
      <c r="BI30" s="9">
        <f t="shared" si="35"/>
        <v>14521.676615424331</v>
      </c>
    </row>
    <row r="31" spans="2:61" x14ac:dyDescent="0.25">
      <c r="B31" s="10">
        <v>23</v>
      </c>
      <c r="C31" s="11">
        <f t="shared" si="36"/>
        <v>172.15713975800983</v>
      </c>
      <c r="D31" s="11">
        <f t="shared" si="0"/>
        <v>8.607856987900492</v>
      </c>
      <c r="E31" s="11">
        <f t="shared" si="1"/>
        <v>4.303928493950246</v>
      </c>
      <c r="F31" s="11">
        <f t="shared" si="2"/>
        <v>4.303928493950246</v>
      </c>
      <c r="G31" s="8">
        <v>23</v>
      </c>
      <c r="H31" s="9">
        <f t="shared" si="37"/>
        <v>361.11123486385435</v>
      </c>
      <c r="I31" s="9">
        <f t="shared" si="3"/>
        <v>18.055561743192719</v>
      </c>
      <c r="J31" s="9">
        <f t="shared" si="4"/>
        <v>9.0277808715963594</v>
      </c>
      <c r="K31" s="9">
        <f t="shared" si="5"/>
        <v>9.0277808715963594</v>
      </c>
      <c r="L31" s="10">
        <v>23</v>
      </c>
      <c r="M31" s="11">
        <f t="shared" si="38"/>
        <v>757.4552186926112</v>
      </c>
      <c r="N31" s="11">
        <f t="shared" si="6"/>
        <v>37.872760934630563</v>
      </c>
      <c r="O31" s="11">
        <f t="shared" si="7"/>
        <v>18.936380467315281</v>
      </c>
      <c r="P31" s="11">
        <f t="shared" si="8"/>
        <v>18.936380467315281</v>
      </c>
      <c r="Q31" s="8">
        <v>23</v>
      </c>
      <c r="R31" s="9">
        <f t="shared" si="39"/>
        <v>1588.8135093359292</v>
      </c>
      <c r="S31" s="9">
        <f t="shared" si="9"/>
        <v>79.440675466796463</v>
      </c>
      <c r="T31" s="9">
        <f t="shared" si="10"/>
        <v>39.720337733398232</v>
      </c>
      <c r="U31" s="9">
        <f t="shared" si="11"/>
        <v>39.720337733398232</v>
      </c>
      <c r="V31" s="10">
        <v>23</v>
      </c>
      <c r="W31" s="11">
        <f t="shared" si="40"/>
        <v>3332.6437063902117</v>
      </c>
      <c r="X31" s="11">
        <f t="shared" si="12"/>
        <v>166.6321853195106</v>
      </c>
      <c r="Y31" s="11">
        <f t="shared" si="13"/>
        <v>83.316092659755299</v>
      </c>
      <c r="Z31" s="11">
        <f t="shared" si="14"/>
        <v>83.316092659755299</v>
      </c>
      <c r="AA31" s="8">
        <v>23</v>
      </c>
      <c r="AB31" s="9">
        <f t="shared" si="41"/>
        <v>6990.4453911550845</v>
      </c>
      <c r="AC31" s="9">
        <f t="shared" si="15"/>
        <v>349.52226955775427</v>
      </c>
      <c r="AD31" s="9">
        <f t="shared" si="16"/>
        <v>174.76113477887714</v>
      </c>
      <c r="AE31" s="9">
        <f t="shared" si="17"/>
        <v>174.76113477887714</v>
      </c>
      <c r="AF31" s="10">
        <v>23</v>
      </c>
      <c r="AG31" s="11">
        <f t="shared" si="42"/>
        <v>14662.93161582864</v>
      </c>
      <c r="AH31" s="11">
        <f t="shared" si="18"/>
        <v>733.14658079143203</v>
      </c>
      <c r="AI31" s="11">
        <f t="shared" si="19"/>
        <v>366.57329039571601</v>
      </c>
      <c r="AJ31" s="11">
        <f t="shared" si="20"/>
        <v>366.57329039571601</v>
      </c>
      <c r="AK31" s="8">
        <v>23</v>
      </c>
      <c r="AL31" s="9">
        <f t="shared" si="43"/>
        <v>30756.489971655537</v>
      </c>
      <c r="AM31" s="9">
        <f t="shared" si="21"/>
        <v>1537.8244985827769</v>
      </c>
      <c r="AN31" s="9">
        <f t="shared" si="22"/>
        <v>768.91224929138843</v>
      </c>
      <c r="AO31" s="9">
        <f t="shared" si="23"/>
        <v>768.91224929138843</v>
      </c>
      <c r="AP31" s="10">
        <v>23</v>
      </c>
      <c r="AQ31" s="11">
        <f t="shared" si="44"/>
        <v>64513.816210898905</v>
      </c>
      <c r="AR31" s="11">
        <f t="shared" si="24"/>
        <v>3225.6908105449456</v>
      </c>
      <c r="AS31" s="11">
        <f t="shared" si="25"/>
        <v>1612.8454052724728</v>
      </c>
      <c r="AT31" s="11">
        <f t="shared" si="26"/>
        <v>1612.8454052724728</v>
      </c>
      <c r="AU31" s="8">
        <v>23</v>
      </c>
      <c r="AV31" s="9">
        <f t="shared" si="45"/>
        <v>135322.08928682283</v>
      </c>
      <c r="AW31" s="9">
        <f t="shared" si="27"/>
        <v>6766.1044643411415</v>
      </c>
      <c r="AX31" s="9">
        <f t="shared" si="28"/>
        <v>3383.0522321705707</v>
      </c>
      <c r="AY31" s="9">
        <f t="shared" si="29"/>
        <v>3383.0522321705707</v>
      </c>
      <c r="AZ31" s="10">
        <v>23</v>
      </c>
      <c r="BA31" s="11">
        <f t="shared" si="46"/>
        <v>283847.22722165094</v>
      </c>
      <c r="BB31" s="11">
        <f t="shared" si="30"/>
        <v>14192.361361082549</v>
      </c>
      <c r="BC31" s="11">
        <f t="shared" si="31"/>
        <v>7096.1806805412743</v>
      </c>
      <c r="BD31" s="11">
        <f t="shared" si="32"/>
        <v>7096.1806805412743</v>
      </c>
      <c r="BE31" s="8">
        <v>23</v>
      </c>
      <c r="BF31" s="9">
        <f t="shared" si="47"/>
        <v>595388.7412323975</v>
      </c>
      <c r="BG31" s="9">
        <f t="shared" si="33"/>
        <v>29769.437061619876</v>
      </c>
      <c r="BH31" s="9">
        <f t="shared" si="34"/>
        <v>14884.718530809938</v>
      </c>
      <c r="BI31" s="9">
        <f t="shared" si="35"/>
        <v>14884.718530809938</v>
      </c>
    </row>
    <row r="32" spans="2:61" x14ac:dyDescent="0.25">
      <c r="B32" s="10">
        <v>24</v>
      </c>
      <c r="C32" s="11">
        <f t="shared" si="36"/>
        <v>176.46106825196009</v>
      </c>
      <c r="D32" s="11">
        <f t="shared" si="0"/>
        <v>8.8230534125980054</v>
      </c>
      <c r="E32" s="11">
        <f t="shared" si="1"/>
        <v>4.4115267062990027</v>
      </c>
      <c r="F32" s="11">
        <f t="shared" si="2"/>
        <v>4.4115267062990027</v>
      </c>
      <c r="G32" s="8">
        <v>24</v>
      </c>
      <c r="H32" s="9">
        <f t="shared" si="37"/>
        <v>370.1390157354507</v>
      </c>
      <c r="I32" s="9">
        <f t="shared" si="3"/>
        <v>18.506950786772535</v>
      </c>
      <c r="J32" s="9">
        <f t="shared" si="4"/>
        <v>9.2534753933862675</v>
      </c>
      <c r="K32" s="9">
        <f t="shared" si="5"/>
        <v>9.2534753933862675</v>
      </c>
      <c r="L32" s="10">
        <v>24</v>
      </c>
      <c r="M32" s="11">
        <f t="shared" si="38"/>
        <v>776.3915991599265</v>
      </c>
      <c r="N32" s="11">
        <f t="shared" si="6"/>
        <v>38.819579957996325</v>
      </c>
      <c r="O32" s="11">
        <f t="shared" si="7"/>
        <v>19.409789978998162</v>
      </c>
      <c r="P32" s="11">
        <f t="shared" si="8"/>
        <v>19.409789978998162</v>
      </c>
      <c r="Q32" s="8">
        <v>24</v>
      </c>
      <c r="R32" s="9">
        <f t="shared" si="39"/>
        <v>1628.5338470693275</v>
      </c>
      <c r="S32" s="9">
        <f t="shared" si="9"/>
        <v>81.426692353466379</v>
      </c>
      <c r="T32" s="9">
        <f t="shared" si="10"/>
        <v>40.713346176733189</v>
      </c>
      <c r="U32" s="9">
        <f t="shared" si="11"/>
        <v>40.713346176733189</v>
      </c>
      <c r="V32" s="10">
        <v>24</v>
      </c>
      <c r="W32" s="11">
        <f t="shared" si="40"/>
        <v>3415.9597990499669</v>
      </c>
      <c r="X32" s="11">
        <f t="shared" si="12"/>
        <v>170.79798995249837</v>
      </c>
      <c r="Y32" s="11">
        <f t="shared" si="13"/>
        <v>85.398994976249185</v>
      </c>
      <c r="Z32" s="11">
        <f t="shared" si="14"/>
        <v>85.398994976249185</v>
      </c>
      <c r="AA32" s="8">
        <v>24</v>
      </c>
      <c r="AB32" s="9">
        <f t="shared" si="41"/>
        <v>7165.2065259339615</v>
      </c>
      <c r="AC32" s="9">
        <f t="shared" si="15"/>
        <v>358.26032629669811</v>
      </c>
      <c r="AD32" s="9">
        <f t="shared" si="16"/>
        <v>179.13016314834906</v>
      </c>
      <c r="AE32" s="9">
        <f t="shared" si="17"/>
        <v>179.13016314834906</v>
      </c>
      <c r="AF32" s="10">
        <v>24</v>
      </c>
      <c r="AG32" s="11">
        <f t="shared" si="42"/>
        <v>15029.504906224356</v>
      </c>
      <c r="AH32" s="11">
        <f t="shared" si="18"/>
        <v>751.4752453112178</v>
      </c>
      <c r="AI32" s="11">
        <f t="shared" si="19"/>
        <v>375.7376226556089</v>
      </c>
      <c r="AJ32" s="11">
        <f t="shared" si="20"/>
        <v>375.7376226556089</v>
      </c>
      <c r="AK32" s="8">
        <v>24</v>
      </c>
      <c r="AL32" s="9">
        <f t="shared" si="43"/>
        <v>31525.402220946926</v>
      </c>
      <c r="AM32" s="9">
        <f t="shared" si="21"/>
        <v>1576.2701110473463</v>
      </c>
      <c r="AN32" s="9">
        <f t="shared" si="22"/>
        <v>788.13505552367315</v>
      </c>
      <c r="AO32" s="9">
        <f t="shared" si="23"/>
        <v>788.13505552367315</v>
      </c>
      <c r="AP32" s="10">
        <v>24</v>
      </c>
      <c r="AQ32" s="11">
        <f t="shared" si="44"/>
        <v>66126.661616171375</v>
      </c>
      <c r="AR32" s="11">
        <f t="shared" si="24"/>
        <v>3306.3330808085689</v>
      </c>
      <c r="AS32" s="11">
        <f t="shared" si="25"/>
        <v>1653.1665404042844</v>
      </c>
      <c r="AT32" s="11">
        <f t="shared" si="26"/>
        <v>1653.1665404042844</v>
      </c>
      <c r="AU32" s="8">
        <v>24</v>
      </c>
      <c r="AV32" s="9">
        <f t="shared" si="45"/>
        <v>138705.14151899339</v>
      </c>
      <c r="AW32" s="9">
        <f t="shared" si="27"/>
        <v>6935.2570759496703</v>
      </c>
      <c r="AX32" s="9">
        <f t="shared" si="28"/>
        <v>3467.6285379748351</v>
      </c>
      <c r="AY32" s="9">
        <f t="shared" si="29"/>
        <v>3467.6285379748351</v>
      </c>
      <c r="AZ32" s="10">
        <v>24</v>
      </c>
      <c r="BA32" s="11">
        <f t="shared" si="46"/>
        <v>290943.40790219221</v>
      </c>
      <c r="BB32" s="11">
        <f t="shared" si="30"/>
        <v>14547.170395109611</v>
      </c>
      <c r="BC32" s="11">
        <f t="shared" si="31"/>
        <v>7273.5851975548057</v>
      </c>
      <c r="BD32" s="11">
        <f t="shared" si="32"/>
        <v>7273.5851975548057</v>
      </c>
      <c r="BE32" s="8">
        <v>24</v>
      </c>
      <c r="BF32" s="9">
        <f t="shared" si="47"/>
        <v>610273.45976320747</v>
      </c>
      <c r="BG32" s="9">
        <f t="shared" si="33"/>
        <v>30513.672988160375</v>
      </c>
      <c r="BH32" s="9">
        <f t="shared" si="34"/>
        <v>15256.836494080188</v>
      </c>
      <c r="BI32" s="9">
        <f t="shared" si="35"/>
        <v>15256.836494080188</v>
      </c>
    </row>
    <row r="33" spans="2:61" x14ac:dyDescent="0.25">
      <c r="B33" s="10">
        <v>25</v>
      </c>
      <c r="C33" s="11">
        <f t="shared" si="36"/>
        <v>180.8725949582591</v>
      </c>
      <c r="D33" s="11">
        <f t="shared" si="0"/>
        <v>9.0436297479129557</v>
      </c>
      <c r="E33" s="11">
        <f t="shared" si="1"/>
        <v>4.5218148739564779</v>
      </c>
      <c r="F33" s="11">
        <f t="shared" si="2"/>
        <v>4.5218148739564779</v>
      </c>
      <c r="G33" s="8">
        <v>25</v>
      </c>
      <c r="H33" s="9">
        <f t="shared" si="37"/>
        <v>379.39249112883698</v>
      </c>
      <c r="I33" s="9">
        <f t="shared" si="3"/>
        <v>18.96962455644185</v>
      </c>
      <c r="J33" s="9">
        <f t="shared" si="4"/>
        <v>9.4848122782209252</v>
      </c>
      <c r="K33" s="9">
        <f t="shared" si="5"/>
        <v>9.4848122782209252</v>
      </c>
      <c r="L33" s="10">
        <v>25</v>
      </c>
      <c r="M33" s="11">
        <f t="shared" si="38"/>
        <v>795.80138913892461</v>
      </c>
      <c r="N33" s="11">
        <f t="shared" si="6"/>
        <v>39.790069456946235</v>
      </c>
      <c r="O33" s="11">
        <f t="shared" si="7"/>
        <v>19.895034728473117</v>
      </c>
      <c r="P33" s="11">
        <f t="shared" si="8"/>
        <v>19.895034728473117</v>
      </c>
      <c r="Q33" s="8">
        <v>25</v>
      </c>
      <c r="R33" s="9">
        <f t="shared" si="39"/>
        <v>1669.2471932460608</v>
      </c>
      <c r="S33" s="9">
        <f t="shared" si="9"/>
        <v>83.462359662303044</v>
      </c>
      <c r="T33" s="9">
        <f t="shared" si="10"/>
        <v>41.731179831151522</v>
      </c>
      <c r="U33" s="9">
        <f t="shared" si="11"/>
        <v>41.731179831151522</v>
      </c>
      <c r="V33" s="10">
        <v>25</v>
      </c>
      <c r="W33" s="11">
        <f t="shared" si="40"/>
        <v>3501.3587940262159</v>
      </c>
      <c r="X33" s="11">
        <f t="shared" si="12"/>
        <v>175.06793970131082</v>
      </c>
      <c r="Y33" s="11">
        <f t="shared" si="13"/>
        <v>87.53396985065541</v>
      </c>
      <c r="Z33" s="11">
        <f t="shared" si="14"/>
        <v>87.53396985065541</v>
      </c>
      <c r="AA33" s="8">
        <v>25</v>
      </c>
      <c r="AB33" s="9">
        <f t="shared" si="41"/>
        <v>7344.3366890823108</v>
      </c>
      <c r="AC33" s="9">
        <f t="shared" si="15"/>
        <v>367.21683445411554</v>
      </c>
      <c r="AD33" s="9">
        <f t="shared" si="16"/>
        <v>183.60841722705777</v>
      </c>
      <c r="AE33" s="9">
        <f t="shared" si="17"/>
        <v>183.60841722705777</v>
      </c>
      <c r="AF33" s="10">
        <v>25</v>
      </c>
      <c r="AG33" s="11">
        <f t="shared" si="42"/>
        <v>15405.242528879964</v>
      </c>
      <c r="AH33" s="11">
        <f t="shared" si="18"/>
        <v>770.26212644399823</v>
      </c>
      <c r="AI33" s="11">
        <f t="shared" si="19"/>
        <v>385.13106322199911</v>
      </c>
      <c r="AJ33" s="11">
        <f t="shared" si="20"/>
        <v>385.13106322199911</v>
      </c>
      <c r="AK33" s="8">
        <v>25</v>
      </c>
      <c r="AL33" s="9">
        <f t="shared" si="43"/>
        <v>32313.537276470597</v>
      </c>
      <c r="AM33" s="9">
        <f t="shared" si="21"/>
        <v>1615.6768638235299</v>
      </c>
      <c r="AN33" s="9">
        <f t="shared" si="22"/>
        <v>807.83843191176493</v>
      </c>
      <c r="AO33" s="9">
        <f t="shared" si="23"/>
        <v>807.83843191176493</v>
      </c>
      <c r="AP33" s="10">
        <v>25</v>
      </c>
      <c r="AQ33" s="11">
        <f t="shared" si="44"/>
        <v>67779.828156575662</v>
      </c>
      <c r="AR33" s="11">
        <f t="shared" si="24"/>
        <v>3388.9914078287834</v>
      </c>
      <c r="AS33" s="11">
        <f t="shared" si="25"/>
        <v>1694.4957039143917</v>
      </c>
      <c r="AT33" s="11">
        <f t="shared" si="26"/>
        <v>1694.4957039143917</v>
      </c>
      <c r="AU33" s="8">
        <v>25</v>
      </c>
      <c r="AV33" s="9">
        <f t="shared" si="45"/>
        <v>142172.77005696823</v>
      </c>
      <c r="AW33" s="9">
        <f t="shared" si="27"/>
        <v>7108.6385028484119</v>
      </c>
      <c r="AX33" s="9">
        <f t="shared" si="28"/>
        <v>3554.319251424206</v>
      </c>
      <c r="AY33" s="9">
        <f t="shared" si="29"/>
        <v>3554.319251424206</v>
      </c>
      <c r="AZ33" s="10">
        <v>25</v>
      </c>
      <c r="BA33" s="11">
        <f t="shared" si="46"/>
        <v>298216.99309974699</v>
      </c>
      <c r="BB33" s="11">
        <f t="shared" si="30"/>
        <v>14910.849654987351</v>
      </c>
      <c r="BC33" s="11">
        <f t="shared" si="31"/>
        <v>7455.4248274936754</v>
      </c>
      <c r="BD33" s="11">
        <f t="shared" si="32"/>
        <v>7455.4248274936754</v>
      </c>
      <c r="BE33" s="8">
        <v>25</v>
      </c>
      <c r="BF33" s="9">
        <f t="shared" si="47"/>
        <v>625530.29625728761</v>
      </c>
      <c r="BG33" s="9">
        <f t="shared" si="33"/>
        <v>31276.514812864381</v>
      </c>
      <c r="BH33" s="9">
        <f t="shared" si="34"/>
        <v>15638.257406432191</v>
      </c>
      <c r="BI33" s="9">
        <f t="shared" si="35"/>
        <v>15638.257406432191</v>
      </c>
    </row>
    <row r="34" spans="2:61" x14ac:dyDescent="0.25">
      <c r="B34" s="10">
        <v>26</v>
      </c>
      <c r="C34" s="11">
        <f t="shared" si="36"/>
        <v>185.39440983221559</v>
      </c>
      <c r="D34" s="11">
        <f t="shared" si="0"/>
        <v>9.26972049161078</v>
      </c>
      <c r="E34" s="11">
        <f t="shared" si="1"/>
        <v>4.63486024580539</v>
      </c>
      <c r="F34" s="11">
        <f t="shared" si="2"/>
        <v>4.63486024580539</v>
      </c>
      <c r="G34" s="8">
        <v>26</v>
      </c>
      <c r="H34" s="9">
        <f t="shared" si="37"/>
        <v>388.87730340705792</v>
      </c>
      <c r="I34" s="9">
        <f t="shared" si="3"/>
        <v>19.443865170352897</v>
      </c>
      <c r="J34" s="9">
        <f t="shared" si="4"/>
        <v>9.7219325851764484</v>
      </c>
      <c r="K34" s="9">
        <f t="shared" si="5"/>
        <v>9.7219325851764484</v>
      </c>
      <c r="L34" s="10">
        <v>26</v>
      </c>
      <c r="M34" s="11">
        <f t="shared" si="38"/>
        <v>815.6964238673977</v>
      </c>
      <c r="N34" s="11">
        <f t="shared" si="6"/>
        <v>40.784821193369886</v>
      </c>
      <c r="O34" s="11">
        <f t="shared" si="7"/>
        <v>20.392410596684943</v>
      </c>
      <c r="P34" s="11">
        <f t="shared" si="8"/>
        <v>20.392410596684943</v>
      </c>
      <c r="Q34" s="8">
        <v>26</v>
      </c>
      <c r="R34" s="9">
        <f t="shared" si="39"/>
        <v>1710.9783730772124</v>
      </c>
      <c r="S34" s="9">
        <f t="shared" si="9"/>
        <v>85.548918653860625</v>
      </c>
      <c r="T34" s="9">
        <f t="shared" si="10"/>
        <v>42.774459326930312</v>
      </c>
      <c r="U34" s="9">
        <f t="shared" si="11"/>
        <v>42.774459326930312</v>
      </c>
      <c r="V34" s="10">
        <v>26</v>
      </c>
      <c r="W34" s="11">
        <f t="shared" si="40"/>
        <v>3588.8927638768714</v>
      </c>
      <c r="X34" s="11">
        <f t="shared" si="12"/>
        <v>179.44463819384359</v>
      </c>
      <c r="Y34" s="11">
        <f t="shared" si="13"/>
        <v>89.722319096921794</v>
      </c>
      <c r="Z34" s="11">
        <f t="shared" si="14"/>
        <v>89.722319096921794</v>
      </c>
      <c r="AA34" s="8">
        <v>26</v>
      </c>
      <c r="AB34" s="9">
        <f t="shared" si="41"/>
        <v>7527.9451063093684</v>
      </c>
      <c r="AC34" s="9">
        <f t="shared" si="15"/>
        <v>376.39725531546844</v>
      </c>
      <c r="AD34" s="9">
        <f t="shared" si="16"/>
        <v>188.19862765773422</v>
      </c>
      <c r="AE34" s="9">
        <f t="shared" si="17"/>
        <v>188.19862765773422</v>
      </c>
      <c r="AF34" s="10">
        <v>26</v>
      </c>
      <c r="AG34" s="11">
        <f t="shared" si="42"/>
        <v>15790.373592101963</v>
      </c>
      <c r="AH34" s="11">
        <f t="shared" si="18"/>
        <v>789.51867960509821</v>
      </c>
      <c r="AI34" s="11">
        <f t="shared" si="19"/>
        <v>394.75933980254911</v>
      </c>
      <c r="AJ34" s="11">
        <f t="shared" si="20"/>
        <v>394.75933980254911</v>
      </c>
      <c r="AK34" s="8">
        <v>26</v>
      </c>
      <c r="AL34" s="9">
        <f t="shared" si="43"/>
        <v>33121.375708382358</v>
      </c>
      <c r="AM34" s="9">
        <f t="shared" si="21"/>
        <v>1656.0687854191181</v>
      </c>
      <c r="AN34" s="9">
        <f t="shared" si="22"/>
        <v>828.03439270955903</v>
      </c>
      <c r="AO34" s="9">
        <f t="shared" si="23"/>
        <v>828.03439270955903</v>
      </c>
      <c r="AP34" s="10">
        <v>26</v>
      </c>
      <c r="AQ34" s="11">
        <f t="shared" si="44"/>
        <v>69474.323860490054</v>
      </c>
      <c r="AR34" s="11">
        <f t="shared" si="24"/>
        <v>3473.7161930245029</v>
      </c>
      <c r="AS34" s="11">
        <f t="shared" si="25"/>
        <v>1736.8580965122514</v>
      </c>
      <c r="AT34" s="11">
        <f t="shared" si="26"/>
        <v>1736.8580965122514</v>
      </c>
      <c r="AU34" s="8">
        <v>26</v>
      </c>
      <c r="AV34" s="9">
        <f t="shared" si="45"/>
        <v>145727.08930839243</v>
      </c>
      <c r="AW34" s="9">
        <f t="shared" si="27"/>
        <v>7286.3544654196221</v>
      </c>
      <c r="AX34" s="9">
        <f t="shared" si="28"/>
        <v>3643.1772327098111</v>
      </c>
      <c r="AY34" s="9">
        <f t="shared" si="29"/>
        <v>3643.1772327098111</v>
      </c>
      <c r="AZ34" s="10">
        <v>26</v>
      </c>
      <c r="BA34" s="11">
        <f t="shared" si="46"/>
        <v>305672.41792724066</v>
      </c>
      <c r="BB34" s="11">
        <f t="shared" si="30"/>
        <v>15283.620896362034</v>
      </c>
      <c r="BC34" s="11">
        <f t="shared" si="31"/>
        <v>7641.8104481810169</v>
      </c>
      <c r="BD34" s="11">
        <f t="shared" si="32"/>
        <v>7641.8104481810169</v>
      </c>
      <c r="BE34" s="8">
        <v>26</v>
      </c>
      <c r="BF34" s="9">
        <f t="shared" si="47"/>
        <v>641168.55366371979</v>
      </c>
      <c r="BG34" s="9">
        <f t="shared" si="33"/>
        <v>32058.42768318599</v>
      </c>
      <c r="BH34" s="9">
        <f t="shared" si="34"/>
        <v>16029.213841592995</v>
      </c>
      <c r="BI34" s="9">
        <f t="shared" si="35"/>
        <v>16029.213841592995</v>
      </c>
    </row>
    <row r="35" spans="2:61" x14ac:dyDescent="0.25">
      <c r="B35" s="10">
        <v>27</v>
      </c>
      <c r="C35" s="11">
        <f t="shared" si="36"/>
        <v>190.02927007802097</v>
      </c>
      <c r="D35" s="11">
        <f t="shared" si="0"/>
        <v>9.5014635039010482</v>
      </c>
      <c r="E35" s="11">
        <f t="shared" si="1"/>
        <v>4.7507317519505241</v>
      </c>
      <c r="F35" s="11">
        <f t="shared" si="2"/>
        <v>4.7507317519505241</v>
      </c>
      <c r="G35" s="8">
        <v>27</v>
      </c>
      <c r="H35" s="9">
        <f t="shared" si="37"/>
        <v>398.59923599223436</v>
      </c>
      <c r="I35" s="9">
        <f t="shared" si="3"/>
        <v>19.929961799611718</v>
      </c>
      <c r="J35" s="9">
        <f t="shared" si="4"/>
        <v>9.9649808998058589</v>
      </c>
      <c r="K35" s="9">
        <f t="shared" si="5"/>
        <v>9.9649808998058589</v>
      </c>
      <c r="L35" s="10">
        <v>27</v>
      </c>
      <c r="M35" s="11">
        <f t="shared" si="38"/>
        <v>836.08883446408265</v>
      </c>
      <c r="N35" s="11">
        <f t="shared" si="6"/>
        <v>41.804441723204135</v>
      </c>
      <c r="O35" s="11">
        <f t="shared" si="7"/>
        <v>20.902220861602068</v>
      </c>
      <c r="P35" s="11">
        <f t="shared" si="8"/>
        <v>20.902220861602068</v>
      </c>
      <c r="Q35" s="8">
        <v>27</v>
      </c>
      <c r="R35" s="9">
        <f t="shared" si="39"/>
        <v>1753.7528324041427</v>
      </c>
      <c r="S35" s="9">
        <f t="shared" si="9"/>
        <v>87.687641620207145</v>
      </c>
      <c r="T35" s="9">
        <f t="shared" si="10"/>
        <v>43.843820810103573</v>
      </c>
      <c r="U35" s="9">
        <f t="shared" si="11"/>
        <v>43.843820810103573</v>
      </c>
      <c r="V35" s="10">
        <v>27</v>
      </c>
      <c r="W35" s="11">
        <f t="shared" si="40"/>
        <v>3678.6150829737931</v>
      </c>
      <c r="X35" s="11">
        <f t="shared" si="12"/>
        <v>183.93075414868966</v>
      </c>
      <c r="Y35" s="11">
        <f t="shared" si="13"/>
        <v>91.965377074344829</v>
      </c>
      <c r="Z35" s="11">
        <f t="shared" si="14"/>
        <v>91.965377074344829</v>
      </c>
      <c r="AA35" s="8">
        <v>27</v>
      </c>
      <c r="AB35" s="9">
        <f t="shared" si="41"/>
        <v>7716.1437339671029</v>
      </c>
      <c r="AC35" s="9">
        <f t="shared" si="15"/>
        <v>385.80718669835517</v>
      </c>
      <c r="AD35" s="9">
        <f t="shared" si="16"/>
        <v>192.90359334917758</v>
      </c>
      <c r="AE35" s="9">
        <f t="shared" si="17"/>
        <v>192.90359334917758</v>
      </c>
      <c r="AF35" s="10">
        <v>27</v>
      </c>
      <c r="AG35" s="11">
        <f t="shared" si="42"/>
        <v>16185.132931904513</v>
      </c>
      <c r="AH35" s="11">
        <f t="shared" si="18"/>
        <v>809.25664659522567</v>
      </c>
      <c r="AI35" s="11">
        <f t="shared" si="19"/>
        <v>404.62832329761284</v>
      </c>
      <c r="AJ35" s="11">
        <f t="shared" si="20"/>
        <v>404.62832329761284</v>
      </c>
      <c r="AK35" s="8">
        <v>27</v>
      </c>
      <c r="AL35" s="9">
        <f t="shared" si="43"/>
        <v>33949.410101091918</v>
      </c>
      <c r="AM35" s="9">
        <f t="shared" si="21"/>
        <v>1697.4705050545961</v>
      </c>
      <c r="AN35" s="9">
        <f t="shared" si="22"/>
        <v>848.73525252729803</v>
      </c>
      <c r="AO35" s="9">
        <f t="shared" si="23"/>
        <v>848.73525252729803</v>
      </c>
      <c r="AP35" s="10">
        <v>27</v>
      </c>
      <c r="AQ35" s="11">
        <f t="shared" si="44"/>
        <v>71211.181957002307</v>
      </c>
      <c r="AR35" s="11">
        <f t="shared" si="24"/>
        <v>3560.5590978501154</v>
      </c>
      <c r="AS35" s="11">
        <f t="shared" si="25"/>
        <v>1780.2795489250577</v>
      </c>
      <c r="AT35" s="11">
        <f t="shared" si="26"/>
        <v>1780.2795489250577</v>
      </c>
      <c r="AU35" s="8">
        <v>27</v>
      </c>
      <c r="AV35" s="9">
        <f t="shared" si="45"/>
        <v>149370.26654110223</v>
      </c>
      <c r="AW35" s="9">
        <f t="shared" si="27"/>
        <v>7468.5133270551123</v>
      </c>
      <c r="AX35" s="9">
        <f t="shared" si="28"/>
        <v>3734.2566635275562</v>
      </c>
      <c r="AY35" s="9">
        <f t="shared" si="29"/>
        <v>3734.2566635275562</v>
      </c>
      <c r="AZ35" s="10">
        <v>27</v>
      </c>
      <c r="BA35" s="11">
        <f t="shared" si="46"/>
        <v>313314.22837542166</v>
      </c>
      <c r="BB35" s="11">
        <f t="shared" si="30"/>
        <v>15665.711418771083</v>
      </c>
      <c r="BC35" s="11">
        <f t="shared" si="31"/>
        <v>7832.8557093855416</v>
      </c>
      <c r="BD35" s="11">
        <f t="shared" si="32"/>
        <v>7832.8557093855416</v>
      </c>
      <c r="BE35" s="8">
        <v>27</v>
      </c>
      <c r="BF35" s="9">
        <f t="shared" si="47"/>
        <v>657197.7675053128</v>
      </c>
      <c r="BG35" s="9">
        <f t="shared" si="33"/>
        <v>32859.88837526564</v>
      </c>
      <c r="BH35" s="9">
        <f t="shared" si="34"/>
        <v>16429.94418763282</v>
      </c>
      <c r="BI35" s="9">
        <f t="shared" si="35"/>
        <v>16429.94418763282</v>
      </c>
    </row>
    <row r="36" spans="2:61" x14ac:dyDescent="0.25">
      <c r="B36" s="10">
        <v>28</v>
      </c>
      <c r="C36" s="11">
        <f t="shared" si="36"/>
        <v>194.7800018299715</v>
      </c>
      <c r="D36" s="11">
        <f t="shared" si="0"/>
        <v>9.7390000914985748</v>
      </c>
      <c r="E36" s="11">
        <f t="shared" si="1"/>
        <v>4.8695000457492874</v>
      </c>
      <c r="F36" s="11">
        <f t="shared" si="2"/>
        <v>4.8695000457492874</v>
      </c>
      <c r="G36" s="8">
        <v>28</v>
      </c>
      <c r="H36" s="9">
        <f t="shared" si="37"/>
        <v>408.56421689204024</v>
      </c>
      <c r="I36" s="9">
        <f t="shared" si="3"/>
        <v>20.428210844602013</v>
      </c>
      <c r="J36" s="9">
        <f t="shared" si="4"/>
        <v>10.214105422301007</v>
      </c>
      <c r="K36" s="9">
        <f t="shared" si="5"/>
        <v>10.214105422301007</v>
      </c>
      <c r="L36" s="10">
        <v>28</v>
      </c>
      <c r="M36" s="11">
        <f t="shared" si="38"/>
        <v>856.99105532568467</v>
      </c>
      <c r="N36" s="11">
        <f t="shared" si="6"/>
        <v>42.849552766284233</v>
      </c>
      <c r="O36" s="11">
        <f t="shared" si="7"/>
        <v>21.424776383142117</v>
      </c>
      <c r="P36" s="11">
        <f t="shared" si="8"/>
        <v>21.424776383142117</v>
      </c>
      <c r="Q36" s="8">
        <v>28</v>
      </c>
      <c r="R36" s="9">
        <f t="shared" si="39"/>
        <v>1797.5966532142463</v>
      </c>
      <c r="S36" s="9">
        <f t="shared" si="9"/>
        <v>89.879832660712324</v>
      </c>
      <c r="T36" s="9">
        <f t="shared" si="10"/>
        <v>44.939916330356162</v>
      </c>
      <c r="U36" s="9">
        <f t="shared" si="11"/>
        <v>44.939916330356162</v>
      </c>
      <c r="V36" s="10">
        <v>28</v>
      </c>
      <c r="W36" s="11">
        <f t="shared" si="40"/>
        <v>3770.5804600481379</v>
      </c>
      <c r="X36" s="11">
        <f t="shared" si="12"/>
        <v>188.52902300240692</v>
      </c>
      <c r="Y36" s="11">
        <f t="shared" si="13"/>
        <v>94.264511501203458</v>
      </c>
      <c r="Z36" s="11">
        <f t="shared" si="14"/>
        <v>94.264511501203458</v>
      </c>
      <c r="AA36" s="8">
        <v>28</v>
      </c>
      <c r="AB36" s="9">
        <f t="shared" si="41"/>
        <v>7909.0473273162806</v>
      </c>
      <c r="AC36" s="9">
        <f t="shared" si="15"/>
        <v>395.45236636581404</v>
      </c>
      <c r="AD36" s="9">
        <f t="shared" si="16"/>
        <v>197.72618318290702</v>
      </c>
      <c r="AE36" s="9">
        <f t="shared" si="17"/>
        <v>197.72618318290702</v>
      </c>
      <c r="AF36" s="10">
        <v>28</v>
      </c>
      <c r="AG36" s="11">
        <f t="shared" si="42"/>
        <v>16589.761255202124</v>
      </c>
      <c r="AH36" s="11">
        <f t="shared" si="18"/>
        <v>829.48806276010623</v>
      </c>
      <c r="AI36" s="11">
        <f t="shared" si="19"/>
        <v>414.74403138005312</v>
      </c>
      <c r="AJ36" s="11">
        <f t="shared" si="20"/>
        <v>414.74403138005312</v>
      </c>
      <c r="AK36" s="8">
        <v>28</v>
      </c>
      <c r="AL36" s="9">
        <f t="shared" si="43"/>
        <v>34798.145353619213</v>
      </c>
      <c r="AM36" s="9">
        <f t="shared" si="21"/>
        <v>1739.9072676809608</v>
      </c>
      <c r="AN36" s="9">
        <f t="shared" si="22"/>
        <v>869.95363384048039</v>
      </c>
      <c r="AO36" s="9">
        <f t="shared" si="23"/>
        <v>869.95363384048039</v>
      </c>
      <c r="AP36" s="10">
        <v>28</v>
      </c>
      <c r="AQ36" s="11">
        <f t="shared" si="44"/>
        <v>72991.461505927364</v>
      </c>
      <c r="AR36" s="11">
        <f t="shared" si="24"/>
        <v>3649.5730752963682</v>
      </c>
      <c r="AS36" s="11">
        <f t="shared" si="25"/>
        <v>1824.7865376481841</v>
      </c>
      <c r="AT36" s="11">
        <f t="shared" si="26"/>
        <v>1824.7865376481841</v>
      </c>
      <c r="AU36" s="8">
        <v>28</v>
      </c>
      <c r="AV36" s="9">
        <f t="shared" si="45"/>
        <v>153104.52320462978</v>
      </c>
      <c r="AW36" s="9">
        <f t="shared" si="27"/>
        <v>7655.2261602314893</v>
      </c>
      <c r="AX36" s="9">
        <f t="shared" si="28"/>
        <v>3827.6130801157447</v>
      </c>
      <c r="AY36" s="9">
        <f t="shared" si="29"/>
        <v>3827.6130801157447</v>
      </c>
      <c r="AZ36" s="10">
        <v>28</v>
      </c>
      <c r="BA36" s="11">
        <f t="shared" si="46"/>
        <v>321147.0840848072</v>
      </c>
      <c r="BB36" s="11">
        <f t="shared" si="30"/>
        <v>16057.354204240361</v>
      </c>
      <c r="BC36" s="11">
        <f t="shared" si="31"/>
        <v>8028.6771021201803</v>
      </c>
      <c r="BD36" s="11">
        <f t="shared" si="32"/>
        <v>8028.6771021201803</v>
      </c>
      <c r="BE36" s="8">
        <v>28</v>
      </c>
      <c r="BF36" s="9">
        <f t="shared" si="47"/>
        <v>673627.71169294557</v>
      </c>
      <c r="BG36" s="9">
        <f t="shared" si="33"/>
        <v>33681.38558464728</v>
      </c>
      <c r="BH36" s="9">
        <f t="shared" si="34"/>
        <v>16840.69279232364</v>
      </c>
      <c r="BI36" s="9">
        <f t="shared" si="35"/>
        <v>16840.69279232364</v>
      </c>
    </row>
    <row r="37" spans="2:61" x14ac:dyDescent="0.25">
      <c r="B37" s="10">
        <v>29</v>
      </c>
      <c r="C37" s="11">
        <f t="shared" si="36"/>
        <v>199.64950187572077</v>
      </c>
      <c r="D37" s="11">
        <f t="shared" si="0"/>
        <v>9.9824750937860394</v>
      </c>
      <c r="E37" s="11">
        <f t="shared" si="1"/>
        <v>4.9912375468930197</v>
      </c>
      <c r="F37" s="11">
        <f t="shared" si="2"/>
        <v>4.9912375468930197</v>
      </c>
      <c r="G37" s="8">
        <v>29</v>
      </c>
      <c r="H37" s="9">
        <f t="shared" si="37"/>
        <v>418.77832231434127</v>
      </c>
      <c r="I37" s="9">
        <f t="shared" si="3"/>
        <v>20.938916115717063</v>
      </c>
      <c r="J37" s="9">
        <f t="shared" si="4"/>
        <v>10.469458057858532</v>
      </c>
      <c r="K37" s="9">
        <f t="shared" si="5"/>
        <v>10.469458057858532</v>
      </c>
      <c r="L37" s="10">
        <v>29</v>
      </c>
      <c r="M37" s="11">
        <f t="shared" si="38"/>
        <v>878.41583170882677</v>
      </c>
      <c r="N37" s="11">
        <f t="shared" si="6"/>
        <v>43.920791585441343</v>
      </c>
      <c r="O37" s="11">
        <f t="shared" si="7"/>
        <v>21.960395792720671</v>
      </c>
      <c r="P37" s="11">
        <f t="shared" si="8"/>
        <v>21.960395792720671</v>
      </c>
      <c r="Q37" s="8">
        <v>29</v>
      </c>
      <c r="R37" s="9">
        <f t="shared" si="39"/>
        <v>1842.5365695446026</v>
      </c>
      <c r="S37" s="9">
        <f t="shared" si="9"/>
        <v>92.126828477230134</v>
      </c>
      <c r="T37" s="9">
        <f t="shared" si="10"/>
        <v>46.063414238615067</v>
      </c>
      <c r="U37" s="9">
        <f t="shared" si="11"/>
        <v>46.063414238615067</v>
      </c>
      <c r="V37" s="10">
        <v>29</v>
      </c>
      <c r="W37" s="11">
        <f t="shared" si="40"/>
        <v>3864.8449715493412</v>
      </c>
      <c r="X37" s="11">
        <f t="shared" si="12"/>
        <v>193.24224857746708</v>
      </c>
      <c r="Y37" s="11">
        <f t="shared" si="13"/>
        <v>96.62112428873354</v>
      </c>
      <c r="Z37" s="11">
        <f t="shared" si="14"/>
        <v>96.62112428873354</v>
      </c>
      <c r="AA37" s="8">
        <v>29</v>
      </c>
      <c r="AB37" s="9">
        <f t="shared" si="41"/>
        <v>8106.773510499188</v>
      </c>
      <c r="AC37" s="9">
        <f t="shared" si="15"/>
        <v>405.3386755249594</v>
      </c>
      <c r="AD37" s="9">
        <f t="shared" si="16"/>
        <v>202.6693377624797</v>
      </c>
      <c r="AE37" s="9">
        <f t="shared" si="17"/>
        <v>202.6693377624797</v>
      </c>
      <c r="AF37" s="10">
        <v>29</v>
      </c>
      <c r="AG37" s="11">
        <f t="shared" si="42"/>
        <v>17004.505286582178</v>
      </c>
      <c r="AH37" s="11">
        <f t="shared" si="18"/>
        <v>850.225264329109</v>
      </c>
      <c r="AI37" s="11">
        <f t="shared" si="19"/>
        <v>425.1126321645545</v>
      </c>
      <c r="AJ37" s="11">
        <f t="shared" si="20"/>
        <v>425.1126321645545</v>
      </c>
      <c r="AK37" s="8">
        <v>29</v>
      </c>
      <c r="AL37" s="9">
        <f t="shared" si="43"/>
        <v>35668.098987459693</v>
      </c>
      <c r="AM37" s="9">
        <f t="shared" si="21"/>
        <v>1783.4049493729847</v>
      </c>
      <c r="AN37" s="9">
        <f t="shared" si="22"/>
        <v>891.70247468649234</v>
      </c>
      <c r="AO37" s="9">
        <f t="shared" si="23"/>
        <v>891.70247468649234</v>
      </c>
      <c r="AP37" s="10">
        <v>29</v>
      </c>
      <c r="AQ37" s="11">
        <f t="shared" si="44"/>
        <v>74816.248043575542</v>
      </c>
      <c r="AR37" s="11">
        <f t="shared" si="24"/>
        <v>3740.8124021787771</v>
      </c>
      <c r="AS37" s="11">
        <f t="shared" si="25"/>
        <v>1870.4062010893886</v>
      </c>
      <c r="AT37" s="11">
        <f t="shared" si="26"/>
        <v>1870.4062010893886</v>
      </c>
      <c r="AU37" s="8">
        <v>29</v>
      </c>
      <c r="AV37" s="9">
        <f t="shared" si="45"/>
        <v>156932.13628474553</v>
      </c>
      <c r="AW37" s="9">
        <f t="shared" si="27"/>
        <v>7846.6068142372769</v>
      </c>
      <c r="AX37" s="9">
        <f t="shared" si="28"/>
        <v>3923.3034071186385</v>
      </c>
      <c r="AY37" s="9">
        <f t="shared" si="29"/>
        <v>3923.3034071186385</v>
      </c>
      <c r="AZ37" s="10">
        <v>29</v>
      </c>
      <c r="BA37" s="11">
        <f t="shared" si="46"/>
        <v>329175.76118692738</v>
      </c>
      <c r="BB37" s="11">
        <f t="shared" si="30"/>
        <v>16458.788059346371</v>
      </c>
      <c r="BC37" s="11">
        <f t="shared" si="31"/>
        <v>8229.3940296731853</v>
      </c>
      <c r="BD37" s="11">
        <f t="shared" si="32"/>
        <v>8229.3940296731853</v>
      </c>
      <c r="BE37" s="8">
        <v>29</v>
      </c>
      <c r="BF37" s="9">
        <f t="shared" si="47"/>
        <v>690468.40448526922</v>
      </c>
      <c r="BG37" s="9">
        <f t="shared" si="33"/>
        <v>34523.420224263464</v>
      </c>
      <c r="BH37" s="9">
        <f t="shared" si="34"/>
        <v>17261.710112131732</v>
      </c>
      <c r="BI37" s="9">
        <f t="shared" si="35"/>
        <v>17261.710112131732</v>
      </c>
    </row>
    <row r="38" spans="2:61" x14ac:dyDescent="0.25">
      <c r="B38" s="10">
        <v>30</v>
      </c>
      <c r="C38" s="11">
        <f t="shared" si="36"/>
        <v>204.64073942261379</v>
      </c>
      <c r="D38" s="11">
        <f t="shared" si="0"/>
        <v>10.23203697113069</v>
      </c>
      <c r="E38" s="11">
        <f t="shared" si="1"/>
        <v>5.1160184855653448</v>
      </c>
      <c r="F38" s="11">
        <f t="shared" si="2"/>
        <v>5.1160184855653448</v>
      </c>
      <c r="G38" s="8">
        <v>30</v>
      </c>
      <c r="H38" s="9">
        <f t="shared" si="37"/>
        <v>429.24778037219983</v>
      </c>
      <c r="I38" s="9">
        <f t="shared" si="3"/>
        <v>21.462389018609993</v>
      </c>
      <c r="J38" s="9">
        <f t="shared" si="4"/>
        <v>10.731194509304997</v>
      </c>
      <c r="K38" s="9">
        <f t="shared" si="5"/>
        <v>10.731194509304997</v>
      </c>
      <c r="L38" s="10">
        <v>30</v>
      </c>
      <c r="M38" s="11">
        <f t="shared" si="38"/>
        <v>900.37622750154742</v>
      </c>
      <c r="N38" s="11">
        <f t="shared" si="6"/>
        <v>45.018811375077377</v>
      </c>
      <c r="O38" s="11">
        <f t="shared" si="7"/>
        <v>22.509405687538688</v>
      </c>
      <c r="P38" s="11">
        <f t="shared" si="8"/>
        <v>22.509405687538688</v>
      </c>
      <c r="Q38" s="8">
        <v>30</v>
      </c>
      <c r="R38" s="9">
        <f t="shared" si="39"/>
        <v>1888.5999837832176</v>
      </c>
      <c r="S38" s="9">
        <f t="shared" si="9"/>
        <v>94.429999189160881</v>
      </c>
      <c r="T38" s="9">
        <f t="shared" si="10"/>
        <v>47.214999594580441</v>
      </c>
      <c r="U38" s="9">
        <f t="shared" si="11"/>
        <v>47.214999594580441</v>
      </c>
      <c r="V38" s="10">
        <v>30</v>
      </c>
      <c r="W38" s="11">
        <f t="shared" si="40"/>
        <v>3961.4660958380746</v>
      </c>
      <c r="X38" s="11">
        <f t="shared" si="12"/>
        <v>198.07330479190375</v>
      </c>
      <c r="Y38" s="11">
        <f t="shared" si="13"/>
        <v>99.036652395951876</v>
      </c>
      <c r="Z38" s="11">
        <f t="shared" si="14"/>
        <v>99.036652395951876</v>
      </c>
      <c r="AA38" s="8">
        <v>30</v>
      </c>
      <c r="AB38" s="9">
        <f t="shared" si="41"/>
        <v>8309.4428482616677</v>
      </c>
      <c r="AC38" s="9">
        <f t="shared" si="15"/>
        <v>415.47214241308342</v>
      </c>
      <c r="AD38" s="9">
        <f t="shared" si="16"/>
        <v>207.73607120654171</v>
      </c>
      <c r="AE38" s="9">
        <f t="shared" si="17"/>
        <v>207.73607120654171</v>
      </c>
      <c r="AF38" s="10">
        <v>30</v>
      </c>
      <c r="AG38" s="11">
        <f t="shared" si="42"/>
        <v>17429.617918746731</v>
      </c>
      <c r="AH38" s="11">
        <f t="shared" si="18"/>
        <v>871.48089593733664</v>
      </c>
      <c r="AI38" s="11">
        <f t="shared" si="19"/>
        <v>435.74044796866832</v>
      </c>
      <c r="AJ38" s="11">
        <f t="shared" si="20"/>
        <v>435.74044796866832</v>
      </c>
      <c r="AK38" s="8">
        <v>30</v>
      </c>
      <c r="AL38" s="9">
        <f t="shared" si="43"/>
        <v>36559.801462146184</v>
      </c>
      <c r="AM38" s="9">
        <f t="shared" si="21"/>
        <v>1827.9900731073094</v>
      </c>
      <c r="AN38" s="9">
        <f t="shared" si="22"/>
        <v>913.9950365536547</v>
      </c>
      <c r="AO38" s="9">
        <f t="shared" si="23"/>
        <v>913.9950365536547</v>
      </c>
      <c r="AP38" s="10">
        <v>30</v>
      </c>
      <c r="AQ38" s="11">
        <f t="shared" si="44"/>
        <v>76686.654244664925</v>
      </c>
      <c r="AR38" s="11">
        <f t="shared" si="24"/>
        <v>3834.3327122332466</v>
      </c>
      <c r="AS38" s="11">
        <f t="shared" si="25"/>
        <v>1917.1663561166233</v>
      </c>
      <c r="AT38" s="11">
        <f t="shared" si="26"/>
        <v>1917.1663561166233</v>
      </c>
      <c r="AU38" s="8">
        <v>30</v>
      </c>
      <c r="AV38" s="9">
        <f t="shared" si="45"/>
        <v>160855.43969186416</v>
      </c>
      <c r="AW38" s="9">
        <f t="shared" si="27"/>
        <v>8042.7719845932079</v>
      </c>
      <c r="AX38" s="9">
        <f t="shared" si="28"/>
        <v>4021.3859922966039</v>
      </c>
      <c r="AY38" s="9">
        <f t="shared" si="29"/>
        <v>4021.3859922966039</v>
      </c>
      <c r="AZ38" s="10">
        <v>30</v>
      </c>
      <c r="BA38" s="11">
        <f t="shared" si="46"/>
        <v>337405.15521660057</v>
      </c>
      <c r="BB38" s="11">
        <f t="shared" si="30"/>
        <v>16870.257760830031</v>
      </c>
      <c r="BC38" s="11">
        <f t="shared" si="31"/>
        <v>8435.1288804150154</v>
      </c>
      <c r="BD38" s="11">
        <f t="shared" si="32"/>
        <v>8435.1288804150154</v>
      </c>
      <c r="BE38" s="8">
        <v>30</v>
      </c>
      <c r="BF38" s="9">
        <f t="shared" si="47"/>
        <v>707730.114597401</v>
      </c>
      <c r="BG38" s="9">
        <f t="shared" si="33"/>
        <v>35386.505729870049</v>
      </c>
      <c r="BH38" s="9">
        <f t="shared" si="34"/>
        <v>17693.252864935024</v>
      </c>
      <c r="BI38" s="9">
        <f t="shared" si="35"/>
        <v>17693.252864935024</v>
      </c>
    </row>
    <row r="39" spans="2:61" s="2" customFormat="1" x14ac:dyDescent="0.25">
      <c r="B39" s="2" t="s">
        <v>20</v>
      </c>
      <c r="C39" s="3"/>
      <c r="D39" s="3"/>
      <c r="E39" s="3">
        <f>SUM(E9:E38)</f>
        <v>109.75675790817914</v>
      </c>
      <c r="F39" s="3"/>
      <c r="G39" s="2" t="s">
        <v>20</v>
      </c>
      <c r="J39" s="3">
        <f>SUM(J9:J38)</f>
        <v>230.22221697332557</v>
      </c>
      <c r="L39" s="2" t="s">
        <v>20</v>
      </c>
      <c r="O39" s="3">
        <f>SUM(O9:O38)</f>
        <v>482.90665830758144</v>
      </c>
      <c r="Q39" s="2" t="s">
        <v>20</v>
      </c>
      <c r="T39" s="3">
        <f>SUM(T9:T38)</f>
        <v>1012.9293501887117</v>
      </c>
      <c r="V39" s="2" t="s">
        <v>20</v>
      </c>
      <c r="Y39" s="3">
        <f>SUM(Y9:Y38)</f>
        <v>2124.687764856229</v>
      </c>
      <c r="AA39" s="2" t="s">
        <v>20</v>
      </c>
      <c r="AD39" s="3">
        <f>SUM(AD9:AD38)</f>
        <v>4456.6761712341813</v>
      </c>
      <c r="AF39" s="2" t="s">
        <v>20</v>
      </c>
      <c r="AI39" s="3">
        <f>SUM(AI9:AI38)</f>
        <v>9348.179447247192</v>
      </c>
      <c r="AK39" s="2" t="s">
        <v>20</v>
      </c>
      <c r="AN39" s="3">
        <f>SUM(AN9:AN38)</f>
        <v>19608.43813198444</v>
      </c>
      <c r="AP39" s="2" t="s">
        <v>20</v>
      </c>
      <c r="AS39" s="3">
        <f>SUM(AS9:AS38)</f>
        <v>41130.024102081712</v>
      </c>
      <c r="AU39" s="2" t="s">
        <v>20</v>
      </c>
      <c r="AX39" s="3">
        <f>SUM(AX9:AX38)</f>
        <v>86273.005083379277</v>
      </c>
      <c r="AZ39" s="2" t="s">
        <v>20</v>
      </c>
      <c r="BC39" s="3">
        <f>SUM(BC9:BC38)</f>
        <v>180963.4584128549</v>
      </c>
      <c r="BE39" s="2" t="s">
        <v>20</v>
      </c>
      <c r="BH39" s="3">
        <f>SUM(BH9:BH38)</f>
        <v>379583.08336532046</v>
      </c>
    </row>
    <row r="40" spans="2:61" s="2" customFormat="1" x14ac:dyDescent="0.25">
      <c r="C40" s="3"/>
      <c r="D40" s="3"/>
      <c r="E40" s="3"/>
      <c r="F40" s="3"/>
    </row>
    <row r="41" spans="2:61" s="2" customFormat="1" x14ac:dyDescent="0.25">
      <c r="B41" s="2" t="s">
        <v>21</v>
      </c>
      <c r="C41" s="3"/>
      <c r="D41" s="3"/>
      <c r="E41" s="3">
        <f>SUM(E39:BI39)</f>
        <v>725323.3674623362</v>
      </c>
      <c r="F41" s="3"/>
    </row>
    <row r="42" spans="2:61" s="2" customFormat="1" x14ac:dyDescent="0.25">
      <c r="B42" s="2" t="s">
        <v>22</v>
      </c>
      <c r="C42" s="3"/>
      <c r="D42" s="3"/>
      <c r="E42" s="3">
        <f>BF38+BI38</f>
        <v>725423.36746233597</v>
      </c>
      <c r="F42" s="3"/>
    </row>
    <row r="43" spans="2:61" x14ac:dyDescent="0.25">
      <c r="B43" s="2"/>
    </row>
  </sheetData>
  <mergeCells count="12">
    <mergeCell ref="G7:K7"/>
    <mergeCell ref="B7:F7"/>
    <mergeCell ref="L7:P7"/>
    <mergeCell ref="BE7:BI7"/>
    <mergeCell ref="AZ7:BD7"/>
    <mergeCell ref="AU7:AY7"/>
    <mergeCell ref="AP7:AT7"/>
    <mergeCell ref="AK7:AO7"/>
    <mergeCell ref="AF7:AJ7"/>
    <mergeCell ref="AA7:AE7"/>
    <mergeCell ref="V7:Z7"/>
    <mergeCell ref="Q7:U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L81"/>
  <sheetViews>
    <sheetView topLeftCell="A28" zoomScale="85" zoomScaleNormal="85" workbookViewId="0">
      <selection activeCell="G73" sqref="G73"/>
    </sheetView>
  </sheetViews>
  <sheetFormatPr defaultRowHeight="15" x14ac:dyDescent="0.25"/>
  <cols>
    <col min="4" max="4" width="15" style="1" customWidth="1"/>
    <col min="5" max="5" width="17.140625" style="1" customWidth="1"/>
    <col min="7" max="7" width="11.85546875" customWidth="1"/>
    <col min="9" max="9" width="8.140625" customWidth="1"/>
    <col min="10" max="10" width="11.5703125" customWidth="1"/>
    <col min="11" max="11" width="8.5703125" customWidth="1"/>
    <col min="13" max="13" width="12" customWidth="1"/>
    <col min="14" max="14" width="10.5703125" customWidth="1"/>
    <col min="16" max="16" width="12.7109375" customWidth="1"/>
    <col min="17" max="17" width="11.42578125" customWidth="1"/>
    <col min="19" max="19" width="13.7109375" customWidth="1"/>
    <col min="20" max="20" width="11.140625" customWidth="1"/>
    <col min="22" max="22" width="14.42578125" customWidth="1"/>
    <col min="23" max="23" width="14.7109375" customWidth="1"/>
    <col min="25" max="25" width="17.140625" customWidth="1"/>
    <col min="26" max="26" width="14.5703125" customWidth="1"/>
    <col min="28" max="28" width="18.42578125" customWidth="1"/>
    <col min="29" max="29" width="15.140625" customWidth="1"/>
    <col min="31" max="31" width="19.85546875" customWidth="1"/>
    <col min="32" max="32" width="16" customWidth="1"/>
    <col min="34" max="34" width="17.28515625" customWidth="1"/>
    <col min="35" max="35" width="15.85546875" customWidth="1"/>
    <col min="37" max="37" width="18.28515625" customWidth="1"/>
    <col min="38" max="38" width="17.28515625" customWidth="1"/>
  </cols>
  <sheetData>
    <row r="2" spans="2:38" ht="36" x14ac:dyDescent="0.55000000000000004">
      <c r="G2" s="7"/>
      <c r="J2" s="20" t="s">
        <v>24</v>
      </c>
      <c r="K2" s="19">
        <f>E4</f>
        <v>0.05</v>
      </c>
      <c r="L2" s="7" t="s">
        <v>26</v>
      </c>
    </row>
    <row r="4" spans="2:38" ht="18.75" x14ac:dyDescent="0.3">
      <c r="D4" s="12" t="s">
        <v>15</v>
      </c>
      <c r="E4" s="17">
        <v>0.05</v>
      </c>
      <c r="I4" s="6"/>
      <c r="J4" t="s">
        <v>51</v>
      </c>
      <c r="L4">
        <v>10</v>
      </c>
    </row>
    <row r="5" spans="2:38" ht="18.75" x14ac:dyDescent="0.3">
      <c r="D5" s="12" t="s">
        <v>19</v>
      </c>
      <c r="E5" s="17">
        <v>0.5</v>
      </c>
      <c r="J5" t="s">
        <v>52</v>
      </c>
      <c r="L5">
        <v>4</v>
      </c>
    </row>
    <row r="6" spans="2:38" ht="18.75" x14ac:dyDescent="0.3">
      <c r="D6" s="4"/>
      <c r="E6" s="5"/>
      <c r="J6" t="s">
        <v>53</v>
      </c>
      <c r="L6">
        <f>L4/L5*100/95</f>
        <v>2.6315789473684212</v>
      </c>
    </row>
    <row r="7" spans="2:38" s="16" customFormat="1" ht="26.25" x14ac:dyDescent="0.4">
      <c r="C7" s="45" t="s">
        <v>3</v>
      </c>
      <c r="D7" s="45"/>
      <c r="E7" s="45"/>
      <c r="F7" s="45" t="s">
        <v>4</v>
      </c>
      <c r="G7" s="45"/>
      <c r="H7" s="45"/>
      <c r="I7" s="45" t="s">
        <v>5</v>
      </c>
      <c r="J7" s="45"/>
      <c r="K7" s="45"/>
      <c r="L7" s="45" t="s">
        <v>6</v>
      </c>
      <c r="M7" s="45"/>
      <c r="N7" s="45"/>
      <c r="O7" s="45" t="s">
        <v>7</v>
      </c>
      <c r="P7" s="45"/>
      <c r="Q7" s="45"/>
      <c r="R7" s="45" t="s">
        <v>8</v>
      </c>
      <c r="S7" s="45"/>
      <c r="T7" s="45"/>
      <c r="U7" s="45" t="s">
        <v>9</v>
      </c>
      <c r="V7" s="45"/>
      <c r="W7" s="45"/>
      <c r="X7" s="45" t="s">
        <v>10</v>
      </c>
      <c r="Y7" s="45"/>
      <c r="Z7" s="45"/>
      <c r="AA7" s="45" t="s">
        <v>11</v>
      </c>
      <c r="AB7" s="45"/>
      <c r="AC7" s="45"/>
      <c r="AD7" s="45" t="s">
        <v>12</v>
      </c>
      <c r="AE7" s="45"/>
      <c r="AF7" s="45"/>
      <c r="AG7" s="45" t="s">
        <v>13</v>
      </c>
      <c r="AH7" s="45"/>
      <c r="AI7" s="45"/>
      <c r="AJ7" s="45" t="s">
        <v>14</v>
      </c>
      <c r="AK7" s="45"/>
      <c r="AL7" s="45"/>
    </row>
    <row r="8" spans="2:38" s="13" customFormat="1" ht="23.25" x14ac:dyDescent="0.35">
      <c r="C8" s="14" t="s">
        <v>2</v>
      </c>
      <c r="D8" s="15" t="s">
        <v>0</v>
      </c>
      <c r="E8" s="15" t="s">
        <v>1</v>
      </c>
      <c r="F8" s="14" t="s">
        <v>2</v>
      </c>
      <c r="G8" s="15" t="s">
        <v>0</v>
      </c>
      <c r="H8" s="15" t="s">
        <v>1</v>
      </c>
      <c r="I8" s="14" t="s">
        <v>2</v>
      </c>
      <c r="J8" s="15" t="s">
        <v>0</v>
      </c>
      <c r="K8" s="15" t="s">
        <v>1</v>
      </c>
      <c r="L8" s="14" t="s">
        <v>2</v>
      </c>
      <c r="M8" s="15" t="s">
        <v>0</v>
      </c>
      <c r="N8" s="15" t="s">
        <v>1</v>
      </c>
      <c r="O8" s="14" t="s">
        <v>2</v>
      </c>
      <c r="P8" s="15" t="s">
        <v>0</v>
      </c>
      <c r="Q8" s="15" t="s">
        <v>1</v>
      </c>
      <c r="R8" s="14" t="s">
        <v>2</v>
      </c>
      <c r="S8" s="15" t="s">
        <v>0</v>
      </c>
      <c r="T8" s="15" t="s">
        <v>1</v>
      </c>
      <c r="U8" s="14" t="s">
        <v>2</v>
      </c>
      <c r="V8" s="15" t="s">
        <v>0</v>
      </c>
      <c r="W8" s="15" t="s">
        <v>1</v>
      </c>
      <c r="X8" s="14" t="s">
        <v>2</v>
      </c>
      <c r="Y8" s="15" t="s">
        <v>0</v>
      </c>
      <c r="Z8" s="15" t="s">
        <v>1</v>
      </c>
      <c r="AA8" s="14" t="s">
        <v>2</v>
      </c>
      <c r="AB8" s="15" t="s">
        <v>0</v>
      </c>
      <c r="AC8" s="15" t="s">
        <v>1</v>
      </c>
      <c r="AD8" s="14" t="s">
        <v>2</v>
      </c>
      <c r="AE8" s="15" t="s">
        <v>0</v>
      </c>
      <c r="AF8" s="15" t="s">
        <v>1</v>
      </c>
      <c r="AG8" s="14" t="s">
        <v>2</v>
      </c>
      <c r="AH8" s="15" t="s">
        <v>0</v>
      </c>
      <c r="AI8" s="15" t="s">
        <v>1</v>
      </c>
      <c r="AJ8" s="14" t="s">
        <v>2</v>
      </c>
      <c r="AK8" s="15" t="s">
        <v>0</v>
      </c>
      <c r="AL8" s="15" t="s">
        <v>1</v>
      </c>
    </row>
    <row r="9" spans="2:38" x14ac:dyDescent="0.25">
      <c r="B9" t="s">
        <v>44</v>
      </c>
      <c r="C9" s="21">
        <v>1</v>
      </c>
      <c r="D9" s="22">
        <v>100</v>
      </c>
      <c r="E9" s="22">
        <f>D9*$E$4</f>
        <v>5</v>
      </c>
      <c r="F9" s="8">
        <v>1</v>
      </c>
      <c r="G9" s="9">
        <f>D41</f>
        <v>266.097118757533</v>
      </c>
      <c r="H9" s="9">
        <f>G9*$E$4</f>
        <v>13.304855937876651</v>
      </c>
      <c r="I9" s="10">
        <v>1</v>
      </c>
      <c r="J9" s="11">
        <f>G41</f>
        <v>708.07676611060663</v>
      </c>
      <c r="K9" s="11">
        <f>J9*$E$4</f>
        <v>35.403838305530336</v>
      </c>
      <c r="L9" s="8">
        <v>1</v>
      </c>
      <c r="M9" s="9">
        <f>J41</f>
        <v>1884.1718732118406</v>
      </c>
      <c r="N9" s="9">
        <f>M9*$E$4</f>
        <v>94.208593660592044</v>
      </c>
      <c r="O9" s="10">
        <v>1</v>
      </c>
      <c r="P9" s="11">
        <f>M41</f>
        <v>5013.7270670565467</v>
      </c>
      <c r="Q9" s="11">
        <f>P9*$E$4</f>
        <v>250.68635335282735</v>
      </c>
      <c r="R9" s="8">
        <v>1</v>
      </c>
      <c r="S9" s="9">
        <f>P41</f>
        <v>13341.383267804045</v>
      </c>
      <c r="T9" s="9">
        <f>S9*$E$4</f>
        <v>667.06916339020233</v>
      </c>
      <c r="U9" s="10">
        <v>1</v>
      </c>
      <c r="V9" s="11">
        <f>S41</f>
        <v>35501.036478026188</v>
      </c>
      <c r="W9" s="11">
        <f>V9*$E$4</f>
        <v>1775.0518239013095</v>
      </c>
      <c r="X9" s="8">
        <v>1</v>
      </c>
      <c r="Y9" s="9">
        <f>V41</f>
        <v>94467.235197088492</v>
      </c>
      <c r="Z9" s="9">
        <f>Y9*$E$4</f>
        <v>4723.3617598544251</v>
      </c>
      <c r="AA9" s="10">
        <v>1</v>
      </c>
      <c r="AB9" s="11">
        <f>Y41</f>
        <v>251374.59102935472</v>
      </c>
      <c r="AC9" s="11">
        <f>AB9*$E$4</f>
        <v>12568.729551467737</v>
      </c>
      <c r="AD9" s="8">
        <v>1</v>
      </c>
      <c r="AE9" s="9">
        <f>AB41</f>
        <v>668900.5440176453</v>
      </c>
      <c r="AF9" s="9">
        <f>AE9*$E$4</f>
        <v>33445.027200882265</v>
      </c>
      <c r="AG9" s="10">
        <v>1</v>
      </c>
      <c r="AH9" s="11">
        <f>AE41</f>
        <v>1779925.0749844187</v>
      </c>
      <c r="AI9" s="11">
        <f>AH9*$E$4</f>
        <v>88996.253749220938</v>
      </c>
      <c r="AJ9" s="8">
        <v>1</v>
      </c>
      <c r="AK9" s="9">
        <f>AH41</f>
        <v>4736329.3405763991</v>
      </c>
      <c r="AL9" s="9">
        <f>AK9*$E$4</f>
        <v>236816.46702881996</v>
      </c>
    </row>
    <row r="10" spans="2:38" x14ac:dyDescent="0.25">
      <c r="B10" t="s">
        <v>43</v>
      </c>
      <c r="C10" s="21">
        <v>2</v>
      </c>
      <c r="D10" s="22">
        <f>D9+E9</f>
        <v>105</v>
      </c>
      <c r="E10" s="22">
        <f t="shared" ref="E10:E38" si="0">D10*$E$4</f>
        <v>5.25</v>
      </c>
      <c r="F10" s="8">
        <v>2</v>
      </c>
      <c r="G10" s="9">
        <f>G9+H9</f>
        <v>279.40197469540965</v>
      </c>
      <c r="H10" s="9">
        <f t="shared" ref="H10:H38" si="1">G10*$E$4</f>
        <v>13.970098734770483</v>
      </c>
      <c r="I10" s="10">
        <v>2</v>
      </c>
      <c r="J10" s="11">
        <f>J9+K9</f>
        <v>743.480604416137</v>
      </c>
      <c r="K10" s="11">
        <f t="shared" ref="K10:K38" si="2">J10*$E$4</f>
        <v>37.174030220806848</v>
      </c>
      <c r="L10" s="8">
        <v>2</v>
      </c>
      <c r="M10" s="9">
        <f>M9+N9</f>
        <v>1978.3804668724326</v>
      </c>
      <c r="N10" s="9">
        <f t="shared" ref="N10:N38" si="3">M10*$E$4</f>
        <v>98.919023343621632</v>
      </c>
      <c r="O10" s="10">
        <v>2</v>
      </c>
      <c r="P10" s="11">
        <f>P9+Q9</f>
        <v>5264.4134204093743</v>
      </c>
      <c r="Q10" s="11">
        <f t="shared" ref="Q10:Q38" si="4">P10*$E$4</f>
        <v>263.22067102046873</v>
      </c>
      <c r="R10" s="8">
        <v>2</v>
      </c>
      <c r="S10" s="9">
        <f>S9+T9</f>
        <v>14008.452431194248</v>
      </c>
      <c r="T10" s="9">
        <f t="shared" ref="T10:T38" si="5">S10*$E$4</f>
        <v>700.42262155971241</v>
      </c>
      <c r="U10" s="10">
        <v>2</v>
      </c>
      <c r="V10" s="11">
        <f>V9+W9</f>
        <v>37276.088301927499</v>
      </c>
      <c r="W10" s="11">
        <f t="shared" ref="W10:W38" si="6">V10*$E$4</f>
        <v>1863.8044150963751</v>
      </c>
      <c r="X10" s="8">
        <v>2</v>
      </c>
      <c r="Y10" s="9">
        <f>Y9+Z9</f>
        <v>99190.596956942914</v>
      </c>
      <c r="Z10" s="9">
        <f t="shared" ref="Z10:Z38" si="7">Y10*$E$4</f>
        <v>4959.5298478471459</v>
      </c>
      <c r="AA10" s="10">
        <v>2</v>
      </c>
      <c r="AB10" s="11">
        <f>AB9+AC9</f>
        <v>263943.32058082247</v>
      </c>
      <c r="AC10" s="11">
        <f t="shared" ref="AC10:AC38" si="8">AB10*$E$4</f>
        <v>13197.166029041124</v>
      </c>
      <c r="AD10" s="8">
        <v>2</v>
      </c>
      <c r="AE10" s="9">
        <f>AE9+AF9</f>
        <v>702345.57121852762</v>
      </c>
      <c r="AF10" s="9">
        <f t="shared" ref="AF10:AF38" si="9">AE10*$E$4</f>
        <v>35117.278560926381</v>
      </c>
      <c r="AG10" s="10">
        <v>2</v>
      </c>
      <c r="AH10" s="11">
        <f>AH9+AI9</f>
        <v>1868921.3287336396</v>
      </c>
      <c r="AI10" s="11">
        <f t="shared" ref="AI10:AI38" si="10">AH10*$E$4</f>
        <v>93446.066436681984</v>
      </c>
      <c r="AJ10" s="8">
        <v>2</v>
      </c>
      <c r="AK10" s="9">
        <f>AK9+AL9</f>
        <v>4973145.8076052191</v>
      </c>
      <c r="AL10" s="9">
        <f t="shared" ref="AL10:AL38" si="11">AK10*$E$4</f>
        <v>248657.29038026097</v>
      </c>
    </row>
    <row r="11" spans="2:38" x14ac:dyDescent="0.25">
      <c r="B11" t="s">
        <v>42</v>
      </c>
      <c r="C11" s="21">
        <v>3</v>
      </c>
      <c r="D11" s="22">
        <f t="shared" ref="D11:D38" si="12">D10+E10</f>
        <v>110.25</v>
      </c>
      <c r="E11" s="22">
        <f t="shared" si="0"/>
        <v>5.5125000000000002</v>
      </c>
      <c r="F11" s="8">
        <v>3</v>
      </c>
      <c r="G11" s="9">
        <f t="shared" ref="G11:G38" si="13">G10+H10</f>
        <v>293.37207343018014</v>
      </c>
      <c r="H11" s="9">
        <f t="shared" si="1"/>
        <v>14.668603671509008</v>
      </c>
      <c r="I11" s="10">
        <v>3</v>
      </c>
      <c r="J11" s="11">
        <f t="shared" ref="J11:J38" si="14">J10+K10</f>
        <v>780.6546346369438</v>
      </c>
      <c r="K11" s="11">
        <f t="shared" si="2"/>
        <v>39.032731731847193</v>
      </c>
      <c r="L11" s="8">
        <v>3</v>
      </c>
      <c r="M11" s="9">
        <f t="shared" ref="M11:M38" si="15">M10+N10</f>
        <v>2077.2994902160544</v>
      </c>
      <c r="N11" s="9">
        <f t="shared" si="3"/>
        <v>103.86497451080272</v>
      </c>
      <c r="O11" s="10">
        <v>3</v>
      </c>
      <c r="P11" s="11">
        <f t="shared" ref="P11:P38" si="16">P10+Q10</f>
        <v>5527.6340914298435</v>
      </c>
      <c r="Q11" s="11">
        <f t="shared" si="4"/>
        <v>276.38170457149221</v>
      </c>
      <c r="R11" s="8">
        <v>3</v>
      </c>
      <c r="S11" s="9">
        <f t="shared" ref="S11:S38" si="17">S10+T10</f>
        <v>14708.87505275396</v>
      </c>
      <c r="T11" s="9">
        <f t="shared" si="5"/>
        <v>735.44375263769803</v>
      </c>
      <c r="U11" s="10">
        <v>3</v>
      </c>
      <c r="V11" s="11">
        <f t="shared" ref="V11:V38" si="18">V10+W10</f>
        <v>39139.892717023875</v>
      </c>
      <c r="W11" s="11">
        <f t="shared" si="6"/>
        <v>1956.9946358511938</v>
      </c>
      <c r="X11" s="8">
        <v>3</v>
      </c>
      <c r="Y11" s="9">
        <f t="shared" ref="Y11:Y38" si="19">Y10+Z10</f>
        <v>104150.12680479007</v>
      </c>
      <c r="Z11" s="9">
        <f t="shared" si="7"/>
        <v>5207.5063402395035</v>
      </c>
      <c r="AA11" s="10">
        <v>3</v>
      </c>
      <c r="AB11" s="11">
        <f t="shared" ref="AB11:AB38" si="20">AB10+AC10</f>
        <v>277140.48660986358</v>
      </c>
      <c r="AC11" s="11">
        <f t="shared" si="8"/>
        <v>13857.024330493179</v>
      </c>
      <c r="AD11" s="8">
        <v>3</v>
      </c>
      <c r="AE11" s="9">
        <f t="shared" ref="AE11:AE38" si="21">AE10+AF10</f>
        <v>737462.84977945406</v>
      </c>
      <c r="AF11" s="9">
        <f t="shared" si="9"/>
        <v>36873.142488972706</v>
      </c>
      <c r="AG11" s="10">
        <v>3</v>
      </c>
      <c r="AH11" s="11">
        <f t="shared" ref="AH11:AH38" si="22">AH10+AI10</f>
        <v>1962367.3951703215</v>
      </c>
      <c r="AI11" s="11">
        <f t="shared" si="10"/>
        <v>98118.369758516084</v>
      </c>
      <c r="AJ11" s="8">
        <v>3</v>
      </c>
      <c r="AK11" s="9">
        <f t="shared" ref="AK11:AK38" si="23">AK10+AL10</f>
        <v>5221803.09798548</v>
      </c>
      <c r="AL11" s="9">
        <f t="shared" si="11"/>
        <v>261090.154899274</v>
      </c>
    </row>
    <row r="12" spans="2:38" x14ac:dyDescent="0.25">
      <c r="B12" t="s">
        <v>41</v>
      </c>
      <c r="C12" s="21">
        <v>4</v>
      </c>
      <c r="D12" s="22">
        <f t="shared" si="12"/>
        <v>115.7625</v>
      </c>
      <c r="E12" s="22">
        <f t="shared" si="0"/>
        <v>5.7881250000000009</v>
      </c>
      <c r="F12" s="8">
        <v>4</v>
      </c>
      <c r="G12" s="9">
        <f t="shared" si="13"/>
        <v>308.04067710168914</v>
      </c>
      <c r="H12" s="9">
        <f t="shared" si="1"/>
        <v>15.402033855084458</v>
      </c>
      <c r="I12" s="10">
        <v>4</v>
      </c>
      <c r="J12" s="11">
        <f t="shared" si="14"/>
        <v>819.687366368791</v>
      </c>
      <c r="K12" s="11">
        <f t="shared" si="2"/>
        <v>40.98436831843955</v>
      </c>
      <c r="L12" s="8">
        <v>4</v>
      </c>
      <c r="M12" s="9">
        <f t="shared" si="15"/>
        <v>2181.1644647268572</v>
      </c>
      <c r="N12" s="9">
        <f t="shared" si="3"/>
        <v>109.05822323634287</v>
      </c>
      <c r="O12" s="10">
        <v>4</v>
      </c>
      <c r="P12" s="11">
        <f t="shared" si="16"/>
        <v>5804.0157960013357</v>
      </c>
      <c r="Q12" s="11">
        <f t="shared" si="4"/>
        <v>290.20078980006679</v>
      </c>
      <c r="R12" s="8">
        <v>4</v>
      </c>
      <c r="S12" s="9">
        <f t="shared" si="17"/>
        <v>15444.318805391658</v>
      </c>
      <c r="T12" s="9">
        <f t="shared" si="5"/>
        <v>772.21594026958292</v>
      </c>
      <c r="U12" s="10">
        <v>4</v>
      </c>
      <c r="V12" s="11">
        <f t="shared" si="18"/>
        <v>41096.88735287507</v>
      </c>
      <c r="W12" s="11">
        <f t="shared" si="6"/>
        <v>2054.8443676437537</v>
      </c>
      <c r="X12" s="8">
        <v>4</v>
      </c>
      <c r="Y12" s="9">
        <f t="shared" si="19"/>
        <v>109357.63314502957</v>
      </c>
      <c r="Z12" s="9">
        <f t="shared" si="7"/>
        <v>5467.8816572514788</v>
      </c>
      <c r="AA12" s="10">
        <v>4</v>
      </c>
      <c r="AB12" s="11">
        <f t="shared" si="20"/>
        <v>290997.51094035676</v>
      </c>
      <c r="AC12" s="11">
        <f t="shared" si="8"/>
        <v>14549.875547017838</v>
      </c>
      <c r="AD12" s="8">
        <v>4</v>
      </c>
      <c r="AE12" s="9">
        <f t="shared" si="21"/>
        <v>774335.99226842681</v>
      </c>
      <c r="AF12" s="9">
        <f t="shared" si="9"/>
        <v>38716.799613421339</v>
      </c>
      <c r="AG12" s="10">
        <v>4</v>
      </c>
      <c r="AH12" s="11">
        <f t="shared" si="22"/>
        <v>2060485.7649288375</v>
      </c>
      <c r="AI12" s="11">
        <f t="shared" si="10"/>
        <v>103024.28824644188</v>
      </c>
      <c r="AJ12" s="8">
        <v>4</v>
      </c>
      <c r="AK12" s="9">
        <f t="shared" si="23"/>
        <v>5482893.252884754</v>
      </c>
      <c r="AL12" s="9">
        <f t="shared" si="11"/>
        <v>274144.66264423769</v>
      </c>
    </row>
    <row r="13" spans="2:38" x14ac:dyDescent="0.25">
      <c r="B13" t="s">
        <v>40</v>
      </c>
      <c r="C13" s="21">
        <v>5</v>
      </c>
      <c r="D13" s="22">
        <f t="shared" si="12"/>
        <v>121.550625</v>
      </c>
      <c r="E13" s="22">
        <f t="shared" si="0"/>
        <v>6.0775312499999998</v>
      </c>
      <c r="F13" s="8">
        <v>5</v>
      </c>
      <c r="G13" s="9">
        <f t="shared" si="13"/>
        <v>323.44271095677362</v>
      </c>
      <c r="H13" s="9">
        <f t="shared" si="1"/>
        <v>16.172135547838682</v>
      </c>
      <c r="I13" s="10">
        <v>5</v>
      </c>
      <c r="J13" s="11">
        <f t="shared" si="14"/>
        <v>860.67173468723058</v>
      </c>
      <c r="K13" s="11">
        <f t="shared" si="2"/>
        <v>43.033586734361535</v>
      </c>
      <c r="L13" s="8">
        <v>5</v>
      </c>
      <c r="M13" s="9">
        <f t="shared" si="15"/>
        <v>2290.2226879631999</v>
      </c>
      <c r="N13" s="9">
        <f t="shared" si="3"/>
        <v>114.51113439816</v>
      </c>
      <c r="O13" s="10">
        <v>5</v>
      </c>
      <c r="P13" s="11">
        <f t="shared" si="16"/>
        <v>6094.2165858014023</v>
      </c>
      <c r="Q13" s="11">
        <f t="shared" si="4"/>
        <v>304.71082929007014</v>
      </c>
      <c r="R13" s="8">
        <v>5</v>
      </c>
      <c r="S13" s="9">
        <f t="shared" si="17"/>
        <v>16216.534745661242</v>
      </c>
      <c r="T13" s="9">
        <f t="shared" si="5"/>
        <v>810.82673728306213</v>
      </c>
      <c r="U13" s="10">
        <v>5</v>
      </c>
      <c r="V13" s="11">
        <f t="shared" si="18"/>
        <v>43151.731720518823</v>
      </c>
      <c r="W13" s="11">
        <f t="shared" si="6"/>
        <v>2157.5865860259414</v>
      </c>
      <c r="X13" s="8">
        <v>5</v>
      </c>
      <c r="Y13" s="9">
        <f t="shared" si="19"/>
        <v>114825.51480228105</v>
      </c>
      <c r="Z13" s="9">
        <f t="shared" si="7"/>
        <v>5741.2757401140525</v>
      </c>
      <c r="AA13" s="10">
        <v>5</v>
      </c>
      <c r="AB13" s="11">
        <f t="shared" si="20"/>
        <v>305547.38648737461</v>
      </c>
      <c r="AC13" s="11">
        <f t="shared" si="8"/>
        <v>15277.36932436873</v>
      </c>
      <c r="AD13" s="8">
        <v>5</v>
      </c>
      <c r="AE13" s="9">
        <f t="shared" si="21"/>
        <v>813052.79188184813</v>
      </c>
      <c r="AF13" s="9">
        <f t="shared" si="9"/>
        <v>40652.639594092412</v>
      </c>
      <c r="AG13" s="10">
        <v>5</v>
      </c>
      <c r="AH13" s="11">
        <f t="shared" si="22"/>
        <v>2163510.0531752794</v>
      </c>
      <c r="AI13" s="11">
        <f t="shared" si="10"/>
        <v>108175.50265876397</v>
      </c>
      <c r="AJ13" s="8">
        <v>5</v>
      </c>
      <c r="AK13" s="9">
        <f t="shared" si="23"/>
        <v>5757037.9155289913</v>
      </c>
      <c r="AL13" s="9">
        <f t="shared" si="11"/>
        <v>287851.89577644959</v>
      </c>
    </row>
    <row r="14" spans="2:38" x14ac:dyDescent="0.25">
      <c r="B14" t="s">
        <v>39</v>
      </c>
      <c r="C14" s="21">
        <v>6</v>
      </c>
      <c r="D14" s="22">
        <f t="shared" si="12"/>
        <v>127.62815624999999</v>
      </c>
      <c r="E14" s="22">
        <f t="shared" si="0"/>
        <v>6.3814078125</v>
      </c>
      <c r="F14" s="8">
        <v>6</v>
      </c>
      <c r="G14" s="9">
        <f t="shared" si="13"/>
        <v>339.61484650461233</v>
      </c>
      <c r="H14" s="9">
        <f t="shared" si="1"/>
        <v>16.980742325230619</v>
      </c>
      <c r="I14" s="10">
        <v>6</v>
      </c>
      <c r="J14" s="11">
        <f t="shared" si="14"/>
        <v>903.70532142159209</v>
      </c>
      <c r="K14" s="11">
        <f t="shared" si="2"/>
        <v>45.18526607107961</v>
      </c>
      <c r="L14" s="8">
        <v>6</v>
      </c>
      <c r="M14" s="9">
        <f t="shared" si="15"/>
        <v>2404.7338223613597</v>
      </c>
      <c r="N14" s="9">
        <f t="shared" si="3"/>
        <v>120.23669111806799</v>
      </c>
      <c r="O14" s="10">
        <v>6</v>
      </c>
      <c r="P14" s="11">
        <f t="shared" si="16"/>
        <v>6398.9274150914725</v>
      </c>
      <c r="Q14" s="11">
        <f t="shared" si="4"/>
        <v>319.94637075457365</v>
      </c>
      <c r="R14" s="8">
        <v>6</v>
      </c>
      <c r="S14" s="9">
        <f t="shared" si="17"/>
        <v>17027.361482944303</v>
      </c>
      <c r="T14" s="9">
        <f t="shared" si="5"/>
        <v>851.36807414721522</v>
      </c>
      <c r="U14" s="10">
        <v>6</v>
      </c>
      <c r="V14" s="11">
        <f t="shared" si="18"/>
        <v>45309.318306544767</v>
      </c>
      <c r="W14" s="11">
        <f t="shared" si="6"/>
        <v>2265.4659153272382</v>
      </c>
      <c r="X14" s="8">
        <v>6</v>
      </c>
      <c r="Y14" s="9">
        <f t="shared" si="19"/>
        <v>120566.7905423951</v>
      </c>
      <c r="Z14" s="9">
        <f t="shared" si="7"/>
        <v>6028.3395271197551</v>
      </c>
      <c r="AA14" s="10">
        <v>6</v>
      </c>
      <c r="AB14" s="11">
        <f t="shared" si="20"/>
        <v>320824.75581174332</v>
      </c>
      <c r="AC14" s="11">
        <f t="shared" si="8"/>
        <v>16041.237790587167</v>
      </c>
      <c r="AD14" s="8">
        <v>6</v>
      </c>
      <c r="AE14" s="9">
        <f t="shared" si="21"/>
        <v>853705.43147594051</v>
      </c>
      <c r="AF14" s="9">
        <f t="shared" si="9"/>
        <v>42685.271573797028</v>
      </c>
      <c r="AG14" s="10">
        <v>6</v>
      </c>
      <c r="AH14" s="11">
        <f t="shared" si="22"/>
        <v>2271685.5558340433</v>
      </c>
      <c r="AI14" s="11">
        <f t="shared" si="10"/>
        <v>113584.27779170217</v>
      </c>
      <c r="AJ14" s="8">
        <v>6</v>
      </c>
      <c r="AK14" s="9">
        <f t="shared" si="23"/>
        <v>6044889.811305441</v>
      </c>
      <c r="AL14" s="9">
        <f t="shared" si="11"/>
        <v>302244.49056527205</v>
      </c>
    </row>
    <row r="15" spans="2:38" x14ac:dyDescent="0.25">
      <c r="B15" t="s">
        <v>38</v>
      </c>
      <c r="C15" s="21">
        <v>7</v>
      </c>
      <c r="D15" s="22">
        <f t="shared" si="12"/>
        <v>134.00956406249998</v>
      </c>
      <c r="E15" s="22">
        <f t="shared" si="0"/>
        <v>6.700478203124999</v>
      </c>
      <c r="F15" s="8">
        <v>7</v>
      </c>
      <c r="G15" s="9">
        <f t="shared" si="13"/>
        <v>356.59558882984294</v>
      </c>
      <c r="H15" s="9">
        <f t="shared" si="1"/>
        <v>17.829779441492146</v>
      </c>
      <c r="I15" s="10">
        <v>7</v>
      </c>
      <c r="J15" s="11">
        <f t="shared" si="14"/>
        <v>948.89058749267167</v>
      </c>
      <c r="K15" s="11">
        <f t="shared" si="2"/>
        <v>47.444529374633589</v>
      </c>
      <c r="L15" s="8">
        <v>7</v>
      </c>
      <c r="M15" s="9">
        <f t="shared" si="15"/>
        <v>2524.9705134794276</v>
      </c>
      <c r="N15" s="9">
        <f t="shared" si="3"/>
        <v>126.24852567397139</v>
      </c>
      <c r="O15" s="10">
        <v>7</v>
      </c>
      <c r="P15" s="11">
        <f t="shared" si="16"/>
        <v>6718.8737858460463</v>
      </c>
      <c r="Q15" s="11">
        <f t="shared" si="4"/>
        <v>335.94368929230234</v>
      </c>
      <c r="R15" s="8">
        <v>7</v>
      </c>
      <c r="S15" s="9">
        <f t="shared" si="17"/>
        <v>17878.729557091519</v>
      </c>
      <c r="T15" s="9">
        <f t="shared" si="5"/>
        <v>893.93647785457597</v>
      </c>
      <c r="U15" s="10">
        <v>7</v>
      </c>
      <c r="V15" s="11">
        <f t="shared" si="18"/>
        <v>47574.784221872003</v>
      </c>
      <c r="W15" s="11">
        <f t="shared" si="6"/>
        <v>2378.7392110936003</v>
      </c>
      <c r="X15" s="8">
        <v>7</v>
      </c>
      <c r="Y15" s="9">
        <f t="shared" si="19"/>
        <v>126595.13006951485</v>
      </c>
      <c r="Z15" s="9">
        <f t="shared" si="7"/>
        <v>6329.7565034757426</v>
      </c>
      <c r="AA15" s="10">
        <v>7</v>
      </c>
      <c r="AB15" s="11">
        <f t="shared" si="20"/>
        <v>336865.99360233051</v>
      </c>
      <c r="AC15" s="11">
        <f t="shared" si="8"/>
        <v>16843.299680116525</v>
      </c>
      <c r="AD15" s="8">
        <v>7</v>
      </c>
      <c r="AE15" s="9">
        <f t="shared" si="21"/>
        <v>896390.70304973749</v>
      </c>
      <c r="AF15" s="9">
        <f t="shared" si="9"/>
        <v>44819.535152486875</v>
      </c>
      <c r="AG15" s="10">
        <v>7</v>
      </c>
      <c r="AH15" s="11">
        <f t="shared" si="22"/>
        <v>2385269.8336257455</v>
      </c>
      <c r="AI15" s="11">
        <f t="shared" si="10"/>
        <v>119263.49168128728</v>
      </c>
      <c r="AJ15" s="8">
        <v>7</v>
      </c>
      <c r="AK15" s="9">
        <f t="shared" si="23"/>
        <v>6347134.301870713</v>
      </c>
      <c r="AL15" s="9">
        <f t="shared" si="11"/>
        <v>317356.71509353566</v>
      </c>
    </row>
    <row r="16" spans="2:38" x14ac:dyDescent="0.25">
      <c r="B16" t="s">
        <v>37</v>
      </c>
      <c r="C16" s="21">
        <v>8</v>
      </c>
      <c r="D16" s="22">
        <f t="shared" si="12"/>
        <v>140.71004226562496</v>
      </c>
      <c r="E16" s="22">
        <f t="shared" si="0"/>
        <v>7.0355021132812485</v>
      </c>
      <c r="F16" s="8">
        <v>8</v>
      </c>
      <c r="G16" s="9">
        <f t="shared" si="13"/>
        <v>374.42536827133506</v>
      </c>
      <c r="H16" s="9">
        <f t="shared" si="1"/>
        <v>18.721268413566754</v>
      </c>
      <c r="I16" s="10">
        <v>8</v>
      </c>
      <c r="J16" s="11">
        <f t="shared" si="14"/>
        <v>996.33511686730526</v>
      </c>
      <c r="K16" s="11">
        <f t="shared" si="2"/>
        <v>49.816755843365264</v>
      </c>
      <c r="L16" s="8">
        <v>8</v>
      </c>
      <c r="M16" s="9">
        <f t="shared" si="15"/>
        <v>2651.2190391533991</v>
      </c>
      <c r="N16" s="9">
        <f t="shared" si="3"/>
        <v>132.56095195766997</v>
      </c>
      <c r="O16" s="10">
        <v>8</v>
      </c>
      <c r="P16" s="11">
        <f t="shared" si="16"/>
        <v>7054.8174751383485</v>
      </c>
      <c r="Q16" s="11">
        <f t="shared" si="4"/>
        <v>352.74087375691744</v>
      </c>
      <c r="R16" s="8">
        <v>8</v>
      </c>
      <c r="S16" s="9">
        <f t="shared" si="17"/>
        <v>18772.666034946094</v>
      </c>
      <c r="T16" s="9">
        <f t="shared" si="5"/>
        <v>938.63330174730481</v>
      </c>
      <c r="U16" s="10">
        <v>8</v>
      </c>
      <c r="V16" s="11">
        <f t="shared" si="18"/>
        <v>49953.523432965601</v>
      </c>
      <c r="W16" s="11">
        <f t="shared" si="6"/>
        <v>2497.6761716482802</v>
      </c>
      <c r="X16" s="8">
        <v>8</v>
      </c>
      <c r="Y16" s="9">
        <f t="shared" si="19"/>
        <v>132924.8865729906</v>
      </c>
      <c r="Z16" s="9">
        <f t="shared" si="7"/>
        <v>6646.24432864953</v>
      </c>
      <c r="AA16" s="10">
        <v>8</v>
      </c>
      <c r="AB16" s="11">
        <f t="shared" si="20"/>
        <v>353709.29328244703</v>
      </c>
      <c r="AC16" s="11">
        <f t="shared" si="8"/>
        <v>17685.464664122352</v>
      </c>
      <c r="AD16" s="8">
        <v>8</v>
      </c>
      <c r="AE16" s="9">
        <f t="shared" si="21"/>
        <v>941210.23820222437</v>
      </c>
      <c r="AF16" s="9">
        <f t="shared" si="9"/>
        <v>47060.511910111221</v>
      </c>
      <c r="AG16" s="10">
        <v>8</v>
      </c>
      <c r="AH16" s="11">
        <f t="shared" si="22"/>
        <v>2504533.3253070326</v>
      </c>
      <c r="AI16" s="11">
        <f t="shared" si="10"/>
        <v>125226.66626535164</v>
      </c>
      <c r="AJ16" s="8">
        <v>8</v>
      </c>
      <c r="AK16" s="9">
        <f t="shared" si="23"/>
        <v>6664491.0169642484</v>
      </c>
      <c r="AL16" s="9">
        <f t="shared" si="11"/>
        <v>333224.55084821244</v>
      </c>
    </row>
    <row r="17" spans="2:38" x14ac:dyDescent="0.25">
      <c r="B17" t="s">
        <v>36</v>
      </c>
      <c r="C17" s="21">
        <v>9</v>
      </c>
      <c r="D17" s="22">
        <f t="shared" si="12"/>
        <v>147.7455443789062</v>
      </c>
      <c r="E17" s="22">
        <f t="shared" si="0"/>
        <v>7.3872772189453109</v>
      </c>
      <c r="F17" s="8">
        <v>9</v>
      </c>
      <c r="G17" s="9">
        <f t="shared" si="13"/>
        <v>393.14663668490181</v>
      </c>
      <c r="H17" s="9">
        <f t="shared" si="1"/>
        <v>19.657331834245092</v>
      </c>
      <c r="I17" s="10">
        <v>9</v>
      </c>
      <c r="J17" s="11">
        <f t="shared" si="14"/>
        <v>1046.1518727106704</v>
      </c>
      <c r="K17" s="11">
        <f t="shared" si="2"/>
        <v>52.307593635533522</v>
      </c>
      <c r="L17" s="8">
        <v>9</v>
      </c>
      <c r="M17" s="9">
        <f t="shared" si="15"/>
        <v>2783.7799911110692</v>
      </c>
      <c r="N17" s="9">
        <f t="shared" si="3"/>
        <v>139.18899955555347</v>
      </c>
      <c r="O17" s="10">
        <v>9</v>
      </c>
      <c r="P17" s="11">
        <f t="shared" si="16"/>
        <v>7407.5583488952661</v>
      </c>
      <c r="Q17" s="11">
        <f t="shared" si="4"/>
        <v>370.37791744476334</v>
      </c>
      <c r="R17" s="8">
        <v>9</v>
      </c>
      <c r="S17" s="9">
        <f t="shared" si="17"/>
        <v>19711.299336693399</v>
      </c>
      <c r="T17" s="9">
        <f t="shared" si="5"/>
        <v>985.56496683467003</v>
      </c>
      <c r="U17" s="10">
        <v>9</v>
      </c>
      <c r="V17" s="11">
        <f t="shared" si="18"/>
        <v>52451.199604613881</v>
      </c>
      <c r="W17" s="11">
        <f t="shared" si="6"/>
        <v>2622.5599802306942</v>
      </c>
      <c r="X17" s="8">
        <v>9</v>
      </c>
      <c r="Y17" s="9">
        <f t="shared" si="19"/>
        <v>139571.13090164014</v>
      </c>
      <c r="Z17" s="9">
        <f t="shared" si="7"/>
        <v>6978.5565450820068</v>
      </c>
      <c r="AA17" s="10">
        <v>9</v>
      </c>
      <c r="AB17" s="11">
        <f t="shared" si="20"/>
        <v>371394.75794656936</v>
      </c>
      <c r="AC17" s="11">
        <f t="shared" si="8"/>
        <v>18569.737897328469</v>
      </c>
      <c r="AD17" s="8">
        <v>9</v>
      </c>
      <c r="AE17" s="9">
        <f t="shared" si="21"/>
        <v>988270.75011233555</v>
      </c>
      <c r="AF17" s="9">
        <f t="shared" si="9"/>
        <v>49413.537505616783</v>
      </c>
      <c r="AG17" s="10">
        <v>9</v>
      </c>
      <c r="AH17" s="11">
        <f t="shared" si="22"/>
        <v>2629759.9915723843</v>
      </c>
      <c r="AI17" s="11">
        <f t="shared" si="10"/>
        <v>131487.99957861923</v>
      </c>
      <c r="AJ17" s="8">
        <v>9</v>
      </c>
      <c r="AK17" s="9">
        <f t="shared" si="23"/>
        <v>6997715.5678124605</v>
      </c>
      <c r="AL17" s="9">
        <f t="shared" si="11"/>
        <v>349885.77839062305</v>
      </c>
    </row>
    <row r="18" spans="2:38" x14ac:dyDescent="0.25">
      <c r="B18" t="s">
        <v>45</v>
      </c>
      <c r="C18" s="21">
        <v>10</v>
      </c>
      <c r="D18" s="22">
        <f t="shared" si="12"/>
        <v>155.13282159785152</v>
      </c>
      <c r="E18" s="22">
        <f t="shared" si="0"/>
        <v>7.7566410798925762</v>
      </c>
      <c r="F18" s="8">
        <v>10</v>
      </c>
      <c r="G18" s="9">
        <f t="shared" si="13"/>
        <v>412.80396851914691</v>
      </c>
      <c r="H18" s="9">
        <f t="shared" si="1"/>
        <v>20.640198425957347</v>
      </c>
      <c r="I18" s="10">
        <v>10</v>
      </c>
      <c r="J18" s="11">
        <f t="shared" si="14"/>
        <v>1098.459466346204</v>
      </c>
      <c r="K18" s="11">
        <f t="shared" si="2"/>
        <v>54.922973317310202</v>
      </c>
      <c r="L18" s="8">
        <v>10</v>
      </c>
      <c r="M18" s="9">
        <f t="shared" si="15"/>
        <v>2922.9689906666226</v>
      </c>
      <c r="N18" s="9">
        <f t="shared" si="3"/>
        <v>146.14844953333113</v>
      </c>
      <c r="O18" s="10">
        <v>10</v>
      </c>
      <c r="P18" s="11">
        <f t="shared" si="16"/>
        <v>7777.9362663400298</v>
      </c>
      <c r="Q18" s="11">
        <f t="shared" si="4"/>
        <v>388.89681331700149</v>
      </c>
      <c r="R18" s="8">
        <v>10</v>
      </c>
      <c r="S18" s="9">
        <f t="shared" si="17"/>
        <v>20696.864303528069</v>
      </c>
      <c r="T18" s="9">
        <f t="shared" si="5"/>
        <v>1034.8432151764034</v>
      </c>
      <c r="U18" s="10">
        <v>10</v>
      </c>
      <c r="V18" s="11">
        <f t="shared" si="18"/>
        <v>55073.759584844578</v>
      </c>
      <c r="W18" s="11">
        <f t="shared" si="6"/>
        <v>2753.6879792422292</v>
      </c>
      <c r="X18" s="8">
        <v>10</v>
      </c>
      <c r="Y18" s="9">
        <f t="shared" si="19"/>
        <v>146549.68744672215</v>
      </c>
      <c r="Z18" s="9">
        <f t="shared" si="7"/>
        <v>7327.4843723361082</v>
      </c>
      <c r="AA18" s="10">
        <v>10</v>
      </c>
      <c r="AB18" s="11">
        <f t="shared" si="20"/>
        <v>389964.49584389781</v>
      </c>
      <c r="AC18" s="11">
        <f t="shared" si="8"/>
        <v>19498.224792194891</v>
      </c>
      <c r="AD18" s="8">
        <v>10</v>
      </c>
      <c r="AE18" s="9">
        <f t="shared" si="21"/>
        <v>1037684.2876179523</v>
      </c>
      <c r="AF18" s="9">
        <f t="shared" si="9"/>
        <v>51884.214380897618</v>
      </c>
      <c r="AG18" s="10">
        <v>10</v>
      </c>
      <c r="AH18" s="11">
        <f t="shared" si="22"/>
        <v>2761247.9911510036</v>
      </c>
      <c r="AI18" s="11">
        <f t="shared" si="10"/>
        <v>138062.39955755018</v>
      </c>
      <c r="AJ18" s="8">
        <v>10</v>
      </c>
      <c r="AK18" s="9">
        <f t="shared" si="23"/>
        <v>7347601.3462030832</v>
      </c>
      <c r="AL18" s="9">
        <f t="shared" si="11"/>
        <v>367380.06731015421</v>
      </c>
    </row>
    <row r="19" spans="2:38" x14ac:dyDescent="0.25">
      <c r="B19" t="s">
        <v>46</v>
      </c>
      <c r="C19" s="21">
        <v>11</v>
      </c>
      <c r="D19" s="22">
        <f t="shared" si="12"/>
        <v>162.88946267774409</v>
      </c>
      <c r="E19" s="22">
        <f t="shared" si="0"/>
        <v>8.144473133887205</v>
      </c>
      <c r="F19" s="8">
        <v>11</v>
      </c>
      <c r="G19" s="9">
        <f t="shared" si="13"/>
        <v>433.44416694510426</v>
      </c>
      <c r="H19" s="9">
        <f t="shared" si="1"/>
        <v>21.672208347255214</v>
      </c>
      <c r="I19" s="10">
        <v>11</v>
      </c>
      <c r="J19" s="11">
        <f t="shared" si="14"/>
        <v>1153.3824396635141</v>
      </c>
      <c r="K19" s="11">
        <f t="shared" si="2"/>
        <v>57.669121983175707</v>
      </c>
      <c r="L19" s="8">
        <v>11</v>
      </c>
      <c r="M19" s="9">
        <f t="shared" si="15"/>
        <v>3069.1174401999538</v>
      </c>
      <c r="N19" s="9">
        <f t="shared" si="3"/>
        <v>153.45587200999771</v>
      </c>
      <c r="O19" s="10">
        <v>11</v>
      </c>
      <c r="P19" s="11">
        <f t="shared" si="16"/>
        <v>8166.8330796570317</v>
      </c>
      <c r="Q19" s="11">
        <f t="shared" si="4"/>
        <v>408.3416539828516</v>
      </c>
      <c r="R19" s="8">
        <v>11</v>
      </c>
      <c r="S19" s="9">
        <f t="shared" si="17"/>
        <v>21731.707518704472</v>
      </c>
      <c r="T19" s="9">
        <f t="shared" si="5"/>
        <v>1086.5853759352237</v>
      </c>
      <c r="U19" s="10">
        <v>11</v>
      </c>
      <c r="V19" s="11">
        <f t="shared" si="18"/>
        <v>57827.447564086804</v>
      </c>
      <c r="W19" s="11">
        <f t="shared" si="6"/>
        <v>2891.3723782043403</v>
      </c>
      <c r="X19" s="8">
        <v>11</v>
      </c>
      <c r="Y19" s="9">
        <f t="shared" si="19"/>
        <v>153877.17181905825</v>
      </c>
      <c r="Z19" s="9">
        <f t="shared" si="7"/>
        <v>7693.8585909529129</v>
      </c>
      <c r="AA19" s="10">
        <v>11</v>
      </c>
      <c r="AB19" s="11">
        <f t="shared" si="20"/>
        <v>409462.72063609271</v>
      </c>
      <c r="AC19" s="11">
        <f t="shared" si="8"/>
        <v>20473.136031804635</v>
      </c>
      <c r="AD19" s="8">
        <v>11</v>
      </c>
      <c r="AE19" s="9">
        <f t="shared" si="21"/>
        <v>1089568.5019988499</v>
      </c>
      <c r="AF19" s="9">
        <f t="shared" si="9"/>
        <v>54478.425099942498</v>
      </c>
      <c r="AG19" s="10">
        <v>11</v>
      </c>
      <c r="AH19" s="11">
        <f t="shared" si="22"/>
        <v>2899310.3907085536</v>
      </c>
      <c r="AI19" s="11">
        <f t="shared" si="10"/>
        <v>144965.51953542768</v>
      </c>
      <c r="AJ19" s="8">
        <v>11</v>
      </c>
      <c r="AK19" s="9">
        <f t="shared" si="23"/>
        <v>7714981.4135132376</v>
      </c>
      <c r="AL19" s="9">
        <f t="shared" si="11"/>
        <v>385749.0706756619</v>
      </c>
    </row>
    <row r="20" spans="2:38" x14ac:dyDescent="0.25">
      <c r="B20" t="s">
        <v>47</v>
      </c>
      <c r="C20" s="21">
        <v>12</v>
      </c>
      <c r="D20" s="22">
        <f t="shared" si="12"/>
        <v>171.0339358116313</v>
      </c>
      <c r="E20" s="22">
        <f t="shared" si="0"/>
        <v>8.5516967905815644</v>
      </c>
      <c r="F20" s="8">
        <v>12</v>
      </c>
      <c r="G20" s="9">
        <f t="shared" si="13"/>
        <v>455.11637529235946</v>
      </c>
      <c r="H20" s="9">
        <f t="shared" si="1"/>
        <v>22.755818764617974</v>
      </c>
      <c r="I20" s="10">
        <v>12</v>
      </c>
      <c r="J20" s="11">
        <f t="shared" si="14"/>
        <v>1211.0515616466898</v>
      </c>
      <c r="K20" s="11">
        <f t="shared" si="2"/>
        <v>60.552578082334492</v>
      </c>
      <c r="L20" s="8">
        <v>12</v>
      </c>
      <c r="M20" s="9">
        <f t="shared" si="15"/>
        <v>3222.5733122099514</v>
      </c>
      <c r="N20" s="9">
        <f t="shared" si="3"/>
        <v>161.12866561049759</v>
      </c>
      <c r="O20" s="10">
        <v>12</v>
      </c>
      <c r="P20" s="11">
        <f t="shared" si="16"/>
        <v>8575.1747336398839</v>
      </c>
      <c r="Q20" s="11">
        <f t="shared" si="4"/>
        <v>428.75873668199421</v>
      </c>
      <c r="R20" s="8">
        <v>12</v>
      </c>
      <c r="S20" s="9">
        <f t="shared" si="17"/>
        <v>22818.292894639697</v>
      </c>
      <c r="T20" s="9">
        <f t="shared" si="5"/>
        <v>1140.9146447319849</v>
      </c>
      <c r="U20" s="10">
        <v>12</v>
      </c>
      <c r="V20" s="11">
        <f t="shared" si="18"/>
        <v>60718.819942291142</v>
      </c>
      <c r="W20" s="11">
        <f t="shared" si="6"/>
        <v>3035.9409971145574</v>
      </c>
      <c r="X20" s="8">
        <v>12</v>
      </c>
      <c r="Y20" s="9">
        <f t="shared" si="19"/>
        <v>161571.03041001115</v>
      </c>
      <c r="Z20" s="9">
        <f t="shared" si="7"/>
        <v>8078.5515205005577</v>
      </c>
      <c r="AA20" s="10">
        <v>12</v>
      </c>
      <c r="AB20" s="11">
        <f t="shared" si="20"/>
        <v>429935.85666789731</v>
      </c>
      <c r="AC20" s="11">
        <f t="shared" si="8"/>
        <v>21496.792833394866</v>
      </c>
      <c r="AD20" s="8">
        <v>12</v>
      </c>
      <c r="AE20" s="9">
        <f t="shared" si="21"/>
        <v>1144046.9270987925</v>
      </c>
      <c r="AF20" s="9">
        <f t="shared" si="9"/>
        <v>57202.346354939626</v>
      </c>
      <c r="AG20" s="10">
        <v>12</v>
      </c>
      <c r="AH20" s="11">
        <f t="shared" si="22"/>
        <v>3044275.9102439815</v>
      </c>
      <c r="AI20" s="11">
        <f t="shared" si="10"/>
        <v>152213.79551219908</v>
      </c>
      <c r="AJ20" s="8">
        <v>12</v>
      </c>
      <c r="AK20" s="9">
        <f t="shared" si="23"/>
        <v>8100730.4841888994</v>
      </c>
      <c r="AL20" s="9">
        <f t="shared" si="11"/>
        <v>405036.52420944499</v>
      </c>
    </row>
    <row r="21" spans="2:38" x14ac:dyDescent="0.25">
      <c r="B21" t="s">
        <v>48</v>
      </c>
      <c r="C21" s="21">
        <v>13</v>
      </c>
      <c r="D21" s="22">
        <f t="shared" si="12"/>
        <v>179.58563260221285</v>
      </c>
      <c r="E21" s="22">
        <f t="shared" si="0"/>
        <v>8.9792816301106431</v>
      </c>
      <c r="F21" s="8">
        <v>13</v>
      </c>
      <c r="G21" s="9">
        <f t="shared" si="13"/>
        <v>477.87219405697743</v>
      </c>
      <c r="H21" s="9">
        <f t="shared" si="1"/>
        <v>23.893609702848874</v>
      </c>
      <c r="I21" s="10">
        <v>13</v>
      </c>
      <c r="J21" s="11">
        <f t="shared" si="14"/>
        <v>1271.6041397290244</v>
      </c>
      <c r="K21" s="11">
        <f t="shared" si="2"/>
        <v>63.580206986451223</v>
      </c>
      <c r="L21" s="8">
        <v>13</v>
      </c>
      <c r="M21" s="9">
        <f t="shared" si="15"/>
        <v>3383.701977820449</v>
      </c>
      <c r="N21" s="9">
        <f t="shared" si="3"/>
        <v>169.18509889102245</v>
      </c>
      <c r="O21" s="10">
        <v>13</v>
      </c>
      <c r="P21" s="11">
        <f t="shared" si="16"/>
        <v>9003.9334703218774</v>
      </c>
      <c r="Q21" s="11">
        <f t="shared" si="4"/>
        <v>450.19667351609388</v>
      </c>
      <c r="R21" s="8">
        <v>13</v>
      </c>
      <c r="S21" s="9">
        <f t="shared" si="17"/>
        <v>23959.20753937168</v>
      </c>
      <c r="T21" s="9">
        <f t="shared" si="5"/>
        <v>1197.9603769685841</v>
      </c>
      <c r="U21" s="10">
        <v>13</v>
      </c>
      <c r="V21" s="11">
        <f t="shared" si="18"/>
        <v>63754.7609394057</v>
      </c>
      <c r="W21" s="11">
        <f t="shared" si="6"/>
        <v>3187.7380469702853</v>
      </c>
      <c r="X21" s="8">
        <v>13</v>
      </c>
      <c r="Y21" s="9">
        <f t="shared" si="19"/>
        <v>169649.58193051172</v>
      </c>
      <c r="Z21" s="9">
        <f t="shared" si="7"/>
        <v>8482.479096525587</v>
      </c>
      <c r="AA21" s="10">
        <v>13</v>
      </c>
      <c r="AB21" s="11">
        <f t="shared" si="20"/>
        <v>451432.64950129215</v>
      </c>
      <c r="AC21" s="11">
        <f t="shared" si="8"/>
        <v>22571.632475064609</v>
      </c>
      <c r="AD21" s="8">
        <v>13</v>
      </c>
      <c r="AE21" s="9">
        <f t="shared" si="21"/>
        <v>1201249.273453732</v>
      </c>
      <c r="AF21" s="9">
        <f t="shared" si="9"/>
        <v>60062.463672686601</v>
      </c>
      <c r="AG21" s="10">
        <v>13</v>
      </c>
      <c r="AH21" s="11">
        <f t="shared" si="22"/>
        <v>3196489.7057561805</v>
      </c>
      <c r="AI21" s="11">
        <f t="shared" si="10"/>
        <v>159824.48528780905</v>
      </c>
      <c r="AJ21" s="8">
        <v>13</v>
      </c>
      <c r="AK21" s="9">
        <f t="shared" si="23"/>
        <v>8505767.0083983447</v>
      </c>
      <c r="AL21" s="9">
        <f t="shared" si="11"/>
        <v>425288.35041991726</v>
      </c>
    </row>
    <row r="22" spans="2:38" x14ac:dyDescent="0.25">
      <c r="B22" t="s">
        <v>49</v>
      </c>
      <c r="C22" s="21">
        <v>14</v>
      </c>
      <c r="D22" s="22">
        <f t="shared" si="12"/>
        <v>188.5649142323235</v>
      </c>
      <c r="E22" s="22">
        <f t="shared" si="0"/>
        <v>9.4282457116161762</v>
      </c>
      <c r="F22" s="8">
        <v>14</v>
      </c>
      <c r="G22" s="9">
        <f t="shared" si="13"/>
        <v>501.76580375982633</v>
      </c>
      <c r="H22" s="9">
        <f t="shared" si="1"/>
        <v>25.088290187991319</v>
      </c>
      <c r="I22" s="10">
        <v>14</v>
      </c>
      <c r="J22" s="11">
        <f t="shared" si="14"/>
        <v>1335.1843467154756</v>
      </c>
      <c r="K22" s="11">
        <f t="shared" si="2"/>
        <v>66.759217335773783</v>
      </c>
      <c r="L22" s="8">
        <v>14</v>
      </c>
      <c r="M22" s="9">
        <f t="shared" si="15"/>
        <v>3552.8870767114713</v>
      </c>
      <c r="N22" s="9">
        <f t="shared" si="3"/>
        <v>177.64435383557358</v>
      </c>
      <c r="O22" s="10">
        <v>14</v>
      </c>
      <c r="P22" s="11">
        <f t="shared" si="16"/>
        <v>9454.1301438379705</v>
      </c>
      <c r="Q22" s="11">
        <f t="shared" si="4"/>
        <v>472.70650719189854</v>
      </c>
      <c r="R22" s="8">
        <v>14</v>
      </c>
      <c r="S22" s="9">
        <f t="shared" si="17"/>
        <v>25157.167916340266</v>
      </c>
      <c r="T22" s="9">
        <f t="shared" si="5"/>
        <v>1257.8583958170134</v>
      </c>
      <c r="U22" s="10">
        <v>14</v>
      </c>
      <c r="V22" s="11">
        <f t="shared" si="18"/>
        <v>66942.498986375984</v>
      </c>
      <c r="W22" s="11">
        <f t="shared" si="6"/>
        <v>3347.1249493187993</v>
      </c>
      <c r="X22" s="8">
        <v>14</v>
      </c>
      <c r="Y22" s="9">
        <f t="shared" si="19"/>
        <v>178132.0610270373</v>
      </c>
      <c r="Z22" s="9">
        <f t="shared" si="7"/>
        <v>8906.6030513518654</v>
      </c>
      <c r="AA22" s="10">
        <v>14</v>
      </c>
      <c r="AB22" s="11">
        <f t="shared" si="20"/>
        <v>474004.28197635675</v>
      </c>
      <c r="AC22" s="11">
        <f t="shared" si="8"/>
        <v>23700.21409881784</v>
      </c>
      <c r="AD22" s="8">
        <v>14</v>
      </c>
      <c r="AE22" s="9">
        <f t="shared" si="21"/>
        <v>1261311.7371264186</v>
      </c>
      <c r="AF22" s="9">
        <f t="shared" si="9"/>
        <v>63065.586856320937</v>
      </c>
      <c r="AG22" s="10">
        <v>14</v>
      </c>
      <c r="AH22" s="11">
        <f t="shared" si="22"/>
        <v>3356314.1910439897</v>
      </c>
      <c r="AI22" s="11">
        <f t="shared" si="10"/>
        <v>167815.70955219949</v>
      </c>
      <c r="AJ22" s="8">
        <v>14</v>
      </c>
      <c r="AK22" s="9">
        <f t="shared" si="23"/>
        <v>8931055.3588182628</v>
      </c>
      <c r="AL22" s="9">
        <f t="shared" si="11"/>
        <v>446552.76794091315</v>
      </c>
    </row>
    <row r="23" spans="2:38" x14ac:dyDescent="0.25">
      <c r="B23" s="30" t="s">
        <v>49</v>
      </c>
      <c r="C23" s="10">
        <v>15</v>
      </c>
      <c r="D23" s="11">
        <f t="shared" si="12"/>
        <v>197.99315994393967</v>
      </c>
      <c r="E23" s="11">
        <f t="shared" si="0"/>
        <v>9.899657997196984</v>
      </c>
      <c r="F23" s="8">
        <v>15</v>
      </c>
      <c r="G23" s="9">
        <f t="shared" si="13"/>
        <v>526.85409394781766</v>
      </c>
      <c r="H23" s="9">
        <f t="shared" si="1"/>
        <v>26.342704697390886</v>
      </c>
      <c r="I23" s="10">
        <v>15</v>
      </c>
      <c r="J23" s="11">
        <f t="shared" si="14"/>
        <v>1401.9435640512495</v>
      </c>
      <c r="K23" s="11">
        <f t="shared" si="2"/>
        <v>70.097178202562475</v>
      </c>
      <c r="L23" s="8">
        <v>15</v>
      </c>
      <c r="M23" s="9">
        <f t="shared" si="15"/>
        <v>3730.5314305470447</v>
      </c>
      <c r="N23" s="9">
        <f t="shared" si="3"/>
        <v>186.52657152735225</v>
      </c>
      <c r="O23" s="10">
        <v>15</v>
      </c>
      <c r="P23" s="11">
        <f t="shared" si="16"/>
        <v>9926.8366510298692</v>
      </c>
      <c r="Q23" s="11">
        <f t="shared" si="4"/>
        <v>496.3418325514935</v>
      </c>
      <c r="R23" s="8">
        <v>15</v>
      </c>
      <c r="S23" s="9">
        <f t="shared" si="17"/>
        <v>26415.026312157279</v>
      </c>
      <c r="T23" s="9">
        <f t="shared" si="5"/>
        <v>1320.7513156078639</v>
      </c>
      <c r="U23" s="10">
        <v>15</v>
      </c>
      <c r="V23" s="11">
        <f t="shared" si="18"/>
        <v>70289.623935694777</v>
      </c>
      <c r="W23" s="11">
        <f t="shared" si="6"/>
        <v>3514.481196784739</v>
      </c>
      <c r="X23" s="8">
        <v>15</v>
      </c>
      <c r="Y23" s="9">
        <f t="shared" si="19"/>
        <v>187038.66407838918</v>
      </c>
      <c r="Z23" s="9">
        <f t="shared" si="7"/>
        <v>9351.9332039194596</v>
      </c>
      <c r="AA23" s="10">
        <v>15</v>
      </c>
      <c r="AB23" s="11">
        <f t="shared" si="20"/>
        <v>497704.4960751746</v>
      </c>
      <c r="AC23" s="11">
        <f t="shared" si="8"/>
        <v>24885.224803758731</v>
      </c>
      <c r="AD23" s="8">
        <v>15</v>
      </c>
      <c r="AE23" s="9">
        <f t="shared" si="21"/>
        <v>1324377.3239827396</v>
      </c>
      <c r="AF23" s="9">
        <f t="shared" si="9"/>
        <v>66218.866199136988</v>
      </c>
      <c r="AG23" s="10">
        <v>15</v>
      </c>
      <c r="AH23" s="11">
        <f t="shared" si="22"/>
        <v>3524129.9005961893</v>
      </c>
      <c r="AI23" s="11">
        <f t="shared" si="10"/>
        <v>176206.49502980948</v>
      </c>
      <c r="AJ23" s="8">
        <v>15</v>
      </c>
      <c r="AK23" s="9">
        <f t="shared" si="23"/>
        <v>9377608.1267591752</v>
      </c>
      <c r="AL23" s="9">
        <f t="shared" si="11"/>
        <v>468880.40633795876</v>
      </c>
    </row>
    <row r="24" spans="2:38" x14ac:dyDescent="0.25">
      <c r="B24" s="31" t="s">
        <v>50</v>
      </c>
      <c r="C24" s="10">
        <v>16</v>
      </c>
      <c r="D24" s="11">
        <f t="shared" si="12"/>
        <v>207.89281794113666</v>
      </c>
      <c r="E24" s="11">
        <f t="shared" si="0"/>
        <v>10.394640897056833</v>
      </c>
      <c r="F24" s="8">
        <v>16</v>
      </c>
      <c r="G24" s="9">
        <f t="shared" si="13"/>
        <v>553.19679864520856</v>
      </c>
      <c r="H24" s="9">
        <f t="shared" si="1"/>
        <v>27.659839932260429</v>
      </c>
      <c r="I24" s="10">
        <v>16</v>
      </c>
      <c r="J24" s="11">
        <f t="shared" si="14"/>
        <v>1472.0407422538119</v>
      </c>
      <c r="K24" s="11">
        <f t="shared" si="2"/>
        <v>73.602037112690596</v>
      </c>
      <c r="L24" s="8">
        <v>16</v>
      </c>
      <c r="M24" s="9">
        <f t="shared" si="15"/>
        <v>3917.0580020743969</v>
      </c>
      <c r="N24" s="9">
        <f t="shared" si="3"/>
        <v>195.85290010371986</v>
      </c>
      <c r="O24" s="10">
        <v>16</v>
      </c>
      <c r="P24" s="11">
        <f t="shared" si="16"/>
        <v>10423.178483581363</v>
      </c>
      <c r="Q24" s="11">
        <f t="shared" si="4"/>
        <v>521.15892417906821</v>
      </c>
      <c r="R24" s="8">
        <v>16</v>
      </c>
      <c r="S24" s="9">
        <f t="shared" si="17"/>
        <v>27735.777627765143</v>
      </c>
      <c r="T24" s="9">
        <f t="shared" si="5"/>
        <v>1386.7888813882573</v>
      </c>
      <c r="U24" s="10">
        <v>16</v>
      </c>
      <c r="V24" s="11">
        <f t="shared" si="18"/>
        <v>73804.105132479512</v>
      </c>
      <c r="W24" s="11">
        <f t="shared" si="6"/>
        <v>3690.2052566239759</v>
      </c>
      <c r="X24" s="8">
        <v>16</v>
      </c>
      <c r="Y24" s="9">
        <f t="shared" si="19"/>
        <v>196390.59728230865</v>
      </c>
      <c r="Z24" s="9">
        <f t="shared" si="7"/>
        <v>9819.5298641154332</v>
      </c>
      <c r="AA24" s="10">
        <v>16</v>
      </c>
      <c r="AB24" s="11">
        <f t="shared" si="20"/>
        <v>522589.72087893332</v>
      </c>
      <c r="AC24" s="11">
        <f t="shared" si="8"/>
        <v>26129.486043946668</v>
      </c>
      <c r="AD24" s="8">
        <v>16</v>
      </c>
      <c r="AE24" s="9">
        <f t="shared" si="21"/>
        <v>1390596.1901818765</v>
      </c>
      <c r="AF24" s="9">
        <f t="shared" si="9"/>
        <v>69529.80950909383</v>
      </c>
      <c r="AG24" s="10">
        <v>16</v>
      </c>
      <c r="AH24" s="11">
        <f t="shared" si="22"/>
        <v>3700336.3956259987</v>
      </c>
      <c r="AI24" s="11">
        <f t="shared" si="10"/>
        <v>185016.81978129994</v>
      </c>
      <c r="AJ24" s="8">
        <v>16</v>
      </c>
      <c r="AK24" s="9">
        <f t="shared" si="23"/>
        <v>9846488.533097133</v>
      </c>
      <c r="AL24" s="9">
        <f t="shared" si="11"/>
        <v>492324.42665485665</v>
      </c>
    </row>
    <row r="25" spans="2:38" x14ac:dyDescent="0.25">
      <c r="C25" s="10">
        <v>17</v>
      </c>
      <c r="D25" s="11">
        <f t="shared" si="12"/>
        <v>218.28745883819349</v>
      </c>
      <c r="E25" s="11">
        <f t="shared" si="0"/>
        <v>10.914372941909676</v>
      </c>
      <c r="F25" s="8">
        <v>17</v>
      </c>
      <c r="G25" s="9">
        <f t="shared" si="13"/>
        <v>580.85663857746897</v>
      </c>
      <c r="H25" s="9">
        <f t="shared" si="1"/>
        <v>29.042831928873451</v>
      </c>
      <c r="I25" s="10">
        <v>17</v>
      </c>
      <c r="J25" s="11">
        <f t="shared" si="14"/>
        <v>1545.6427793665025</v>
      </c>
      <c r="K25" s="11">
        <f t="shared" si="2"/>
        <v>77.282138968325128</v>
      </c>
      <c r="L25" s="8">
        <v>17</v>
      </c>
      <c r="M25" s="9">
        <f t="shared" si="15"/>
        <v>4112.9109021781169</v>
      </c>
      <c r="N25" s="9">
        <f t="shared" si="3"/>
        <v>205.64554510890585</v>
      </c>
      <c r="O25" s="10">
        <v>17</v>
      </c>
      <c r="P25" s="11">
        <f t="shared" si="16"/>
        <v>10944.337407760431</v>
      </c>
      <c r="Q25" s="11">
        <f t="shared" si="4"/>
        <v>547.21687038802156</v>
      </c>
      <c r="R25" s="8">
        <v>17</v>
      </c>
      <c r="S25" s="9">
        <f t="shared" si="17"/>
        <v>29122.566509153399</v>
      </c>
      <c r="T25" s="9">
        <f t="shared" si="5"/>
        <v>1456.1283254576701</v>
      </c>
      <c r="U25" s="10">
        <v>17</v>
      </c>
      <c r="V25" s="11">
        <f t="shared" si="18"/>
        <v>77494.310389103484</v>
      </c>
      <c r="W25" s="11">
        <f t="shared" si="6"/>
        <v>3874.7155194551742</v>
      </c>
      <c r="X25" s="8">
        <v>17</v>
      </c>
      <c r="Y25" s="9">
        <f t="shared" si="19"/>
        <v>206210.12714642409</v>
      </c>
      <c r="Z25" s="9">
        <f t="shared" si="7"/>
        <v>10310.506357321205</v>
      </c>
      <c r="AA25" s="10">
        <v>17</v>
      </c>
      <c r="AB25" s="11">
        <f t="shared" si="20"/>
        <v>548719.20692288002</v>
      </c>
      <c r="AC25" s="11">
        <f t="shared" si="8"/>
        <v>27435.960346144002</v>
      </c>
      <c r="AD25" s="8">
        <v>17</v>
      </c>
      <c r="AE25" s="9">
        <f t="shared" si="21"/>
        <v>1460125.9996909704</v>
      </c>
      <c r="AF25" s="9">
        <f t="shared" si="9"/>
        <v>73006.299984548517</v>
      </c>
      <c r="AG25" s="10">
        <v>17</v>
      </c>
      <c r="AH25" s="11">
        <f t="shared" si="22"/>
        <v>3885353.2154072989</v>
      </c>
      <c r="AI25" s="11">
        <f t="shared" si="10"/>
        <v>194267.66077036495</v>
      </c>
      <c r="AJ25" s="8">
        <v>17</v>
      </c>
      <c r="AK25" s="9">
        <f t="shared" si="23"/>
        <v>10338812.95975199</v>
      </c>
      <c r="AL25" s="9">
        <f t="shared" si="11"/>
        <v>516940.64798759948</v>
      </c>
    </row>
    <row r="26" spans="2:38" x14ac:dyDescent="0.25">
      <c r="C26" s="10">
        <v>18</v>
      </c>
      <c r="D26" s="11">
        <f t="shared" si="12"/>
        <v>229.20183178010316</v>
      </c>
      <c r="E26" s="11">
        <f t="shared" si="0"/>
        <v>11.46009158900516</v>
      </c>
      <c r="F26" s="8">
        <v>18</v>
      </c>
      <c r="G26" s="9">
        <f t="shared" si="13"/>
        <v>609.89947050634237</v>
      </c>
      <c r="H26" s="9">
        <f t="shared" si="1"/>
        <v>30.494973525317121</v>
      </c>
      <c r="I26" s="10">
        <v>18</v>
      </c>
      <c r="J26" s="11">
        <f t="shared" si="14"/>
        <v>1622.9249183348277</v>
      </c>
      <c r="K26" s="11">
        <f t="shared" si="2"/>
        <v>81.146245916741393</v>
      </c>
      <c r="L26" s="8">
        <v>18</v>
      </c>
      <c r="M26" s="9">
        <f t="shared" si="15"/>
        <v>4318.5564472870228</v>
      </c>
      <c r="N26" s="9">
        <f t="shared" si="3"/>
        <v>215.92782236435116</v>
      </c>
      <c r="O26" s="10">
        <v>18</v>
      </c>
      <c r="P26" s="11">
        <f t="shared" si="16"/>
        <v>11491.554278148453</v>
      </c>
      <c r="Q26" s="11">
        <f t="shared" si="4"/>
        <v>574.57771390742266</v>
      </c>
      <c r="R26" s="8">
        <v>18</v>
      </c>
      <c r="S26" s="9">
        <f t="shared" si="17"/>
        <v>30578.694834611069</v>
      </c>
      <c r="T26" s="9">
        <f t="shared" si="5"/>
        <v>1528.9347417305535</v>
      </c>
      <c r="U26" s="10">
        <v>18</v>
      </c>
      <c r="V26" s="11">
        <f t="shared" si="18"/>
        <v>81369.025908558659</v>
      </c>
      <c r="W26" s="11">
        <f t="shared" si="6"/>
        <v>4068.451295427933</v>
      </c>
      <c r="X26" s="8">
        <v>18</v>
      </c>
      <c r="Y26" s="9">
        <f t="shared" si="19"/>
        <v>216520.63350374528</v>
      </c>
      <c r="Z26" s="9">
        <f t="shared" si="7"/>
        <v>10826.031675187265</v>
      </c>
      <c r="AA26" s="10">
        <v>18</v>
      </c>
      <c r="AB26" s="11">
        <f t="shared" si="20"/>
        <v>576155.16726902407</v>
      </c>
      <c r="AC26" s="11">
        <f t="shared" si="8"/>
        <v>28807.758363451205</v>
      </c>
      <c r="AD26" s="8">
        <v>18</v>
      </c>
      <c r="AE26" s="9">
        <f t="shared" si="21"/>
        <v>1533132.2996755189</v>
      </c>
      <c r="AF26" s="9">
        <f t="shared" si="9"/>
        <v>76656.614983775944</v>
      </c>
      <c r="AG26" s="10">
        <v>18</v>
      </c>
      <c r="AH26" s="11">
        <f t="shared" si="22"/>
        <v>4079620.8761776639</v>
      </c>
      <c r="AI26" s="11">
        <f t="shared" si="10"/>
        <v>203981.0438088832</v>
      </c>
      <c r="AJ26" s="8">
        <v>18</v>
      </c>
      <c r="AK26" s="9">
        <f t="shared" si="23"/>
        <v>10855753.60773959</v>
      </c>
      <c r="AL26" s="9">
        <f t="shared" si="11"/>
        <v>542787.68038697948</v>
      </c>
    </row>
    <row r="27" spans="2:38" x14ac:dyDescent="0.25">
      <c r="C27" s="10">
        <v>19</v>
      </c>
      <c r="D27" s="11">
        <f t="shared" si="12"/>
        <v>240.66192336910831</v>
      </c>
      <c r="E27" s="11">
        <f t="shared" si="0"/>
        <v>12.033096168455415</v>
      </c>
      <c r="F27" s="8">
        <v>19</v>
      </c>
      <c r="G27" s="9">
        <f t="shared" si="13"/>
        <v>640.39444403165953</v>
      </c>
      <c r="H27" s="9">
        <f t="shared" si="1"/>
        <v>32.019722201582979</v>
      </c>
      <c r="I27" s="10">
        <v>19</v>
      </c>
      <c r="J27" s="11">
        <f t="shared" si="14"/>
        <v>1704.0711642515691</v>
      </c>
      <c r="K27" s="11">
        <f t="shared" si="2"/>
        <v>85.203558212578457</v>
      </c>
      <c r="L27" s="8">
        <v>19</v>
      </c>
      <c r="M27" s="9">
        <f t="shared" si="15"/>
        <v>4534.4842696513742</v>
      </c>
      <c r="N27" s="9">
        <f t="shared" si="3"/>
        <v>226.72421348256873</v>
      </c>
      <c r="O27" s="10">
        <v>19</v>
      </c>
      <c r="P27" s="11">
        <f t="shared" si="16"/>
        <v>12066.131992055876</v>
      </c>
      <c r="Q27" s="11">
        <f t="shared" si="4"/>
        <v>603.30659960279388</v>
      </c>
      <c r="R27" s="8">
        <v>19</v>
      </c>
      <c r="S27" s="9">
        <f t="shared" si="17"/>
        <v>32107.629576341624</v>
      </c>
      <c r="T27" s="9">
        <f t="shared" si="5"/>
        <v>1605.3814788170812</v>
      </c>
      <c r="U27" s="10">
        <v>19</v>
      </c>
      <c r="V27" s="11">
        <f t="shared" si="18"/>
        <v>85437.477203986593</v>
      </c>
      <c r="W27" s="11">
        <f t="shared" si="6"/>
        <v>4271.87386019933</v>
      </c>
      <c r="X27" s="8">
        <v>19</v>
      </c>
      <c r="Y27" s="9">
        <f t="shared" si="19"/>
        <v>227346.66517893254</v>
      </c>
      <c r="Z27" s="9">
        <f t="shared" si="7"/>
        <v>11367.333258946628</v>
      </c>
      <c r="AA27" s="10">
        <v>19</v>
      </c>
      <c r="AB27" s="11">
        <f t="shared" si="20"/>
        <v>604962.92563247529</v>
      </c>
      <c r="AC27" s="11">
        <f t="shared" si="8"/>
        <v>30248.146281623765</v>
      </c>
      <c r="AD27" s="8">
        <v>19</v>
      </c>
      <c r="AE27" s="9">
        <f t="shared" si="21"/>
        <v>1609788.9146592948</v>
      </c>
      <c r="AF27" s="9">
        <f t="shared" si="9"/>
        <v>80489.445732964741</v>
      </c>
      <c r="AG27" s="10">
        <v>19</v>
      </c>
      <c r="AH27" s="11">
        <f t="shared" si="22"/>
        <v>4283601.919986547</v>
      </c>
      <c r="AI27" s="11">
        <f t="shared" si="10"/>
        <v>214180.09599932737</v>
      </c>
      <c r="AJ27" s="8">
        <v>19</v>
      </c>
      <c r="AK27" s="9">
        <f t="shared" si="23"/>
        <v>11398541.288126569</v>
      </c>
      <c r="AL27" s="9">
        <f t="shared" si="11"/>
        <v>569927.06440632849</v>
      </c>
    </row>
    <row r="28" spans="2:38" x14ac:dyDescent="0.25">
      <c r="C28" s="10">
        <v>20</v>
      </c>
      <c r="D28" s="11">
        <f t="shared" si="12"/>
        <v>252.69501953756372</v>
      </c>
      <c r="E28" s="11">
        <f t="shared" si="0"/>
        <v>12.634750976878188</v>
      </c>
      <c r="F28" s="8">
        <v>20</v>
      </c>
      <c r="G28" s="9">
        <f t="shared" si="13"/>
        <v>672.41416623324255</v>
      </c>
      <c r="H28" s="9">
        <f t="shared" si="1"/>
        <v>33.620708311662128</v>
      </c>
      <c r="I28" s="10">
        <v>20</v>
      </c>
      <c r="J28" s="11">
        <f t="shared" si="14"/>
        <v>1789.2747224641475</v>
      </c>
      <c r="K28" s="11">
        <f t="shared" si="2"/>
        <v>89.463736123207383</v>
      </c>
      <c r="L28" s="8">
        <v>20</v>
      </c>
      <c r="M28" s="9">
        <f t="shared" si="15"/>
        <v>4761.2084831339425</v>
      </c>
      <c r="N28" s="9">
        <f t="shared" si="3"/>
        <v>238.06042415669714</v>
      </c>
      <c r="O28" s="10">
        <v>20</v>
      </c>
      <c r="P28" s="11">
        <f t="shared" si="16"/>
        <v>12669.438591658671</v>
      </c>
      <c r="Q28" s="11">
        <f t="shared" si="4"/>
        <v>633.47192958293363</v>
      </c>
      <c r="R28" s="8">
        <v>20</v>
      </c>
      <c r="S28" s="9">
        <f t="shared" si="17"/>
        <v>33713.011055158706</v>
      </c>
      <c r="T28" s="9">
        <f t="shared" si="5"/>
        <v>1685.6505527579354</v>
      </c>
      <c r="U28" s="10">
        <v>20</v>
      </c>
      <c r="V28" s="11">
        <f t="shared" si="18"/>
        <v>89709.351064185917</v>
      </c>
      <c r="W28" s="11">
        <f t="shared" si="6"/>
        <v>4485.4675532092961</v>
      </c>
      <c r="X28" s="8">
        <v>20</v>
      </c>
      <c r="Y28" s="9">
        <f t="shared" si="19"/>
        <v>238713.99843787917</v>
      </c>
      <c r="Z28" s="9">
        <f t="shared" si="7"/>
        <v>11935.69992189396</v>
      </c>
      <c r="AA28" s="10">
        <v>20</v>
      </c>
      <c r="AB28" s="11">
        <f t="shared" si="20"/>
        <v>635211.07191409904</v>
      </c>
      <c r="AC28" s="11">
        <f t="shared" si="8"/>
        <v>31760.553595704954</v>
      </c>
      <c r="AD28" s="8">
        <v>20</v>
      </c>
      <c r="AE28" s="9">
        <f t="shared" si="21"/>
        <v>1690278.3603922594</v>
      </c>
      <c r="AF28" s="9">
        <f t="shared" si="9"/>
        <v>84513.918019612975</v>
      </c>
      <c r="AG28" s="10">
        <v>20</v>
      </c>
      <c r="AH28" s="11">
        <f t="shared" si="22"/>
        <v>4497782.0159858745</v>
      </c>
      <c r="AI28" s="11">
        <f t="shared" si="10"/>
        <v>224889.10079929372</v>
      </c>
      <c r="AJ28" s="8">
        <v>20</v>
      </c>
      <c r="AK28" s="9">
        <f t="shared" si="23"/>
        <v>11968468.352532897</v>
      </c>
      <c r="AL28" s="9">
        <f t="shared" si="11"/>
        <v>598423.41762664483</v>
      </c>
    </row>
    <row r="29" spans="2:38" x14ac:dyDescent="0.25">
      <c r="C29" s="10">
        <v>21</v>
      </c>
      <c r="D29" s="11">
        <f t="shared" si="12"/>
        <v>265.32977051444192</v>
      </c>
      <c r="E29" s="11">
        <f t="shared" si="0"/>
        <v>13.266488525722096</v>
      </c>
      <c r="F29" s="8">
        <v>21</v>
      </c>
      <c r="G29" s="9">
        <f t="shared" si="13"/>
        <v>706.03487454490471</v>
      </c>
      <c r="H29" s="9">
        <f t="shared" si="1"/>
        <v>35.301743727245238</v>
      </c>
      <c r="I29" s="10">
        <v>21</v>
      </c>
      <c r="J29" s="11">
        <f t="shared" si="14"/>
        <v>1878.7384585873549</v>
      </c>
      <c r="K29" s="11">
        <f t="shared" si="2"/>
        <v>93.936922929367753</v>
      </c>
      <c r="L29" s="8">
        <v>21</v>
      </c>
      <c r="M29" s="9">
        <f t="shared" si="15"/>
        <v>4999.2689072906396</v>
      </c>
      <c r="N29" s="9">
        <f t="shared" si="3"/>
        <v>249.96344536453199</v>
      </c>
      <c r="O29" s="10">
        <v>21</v>
      </c>
      <c r="P29" s="11">
        <f t="shared" si="16"/>
        <v>13302.910521241603</v>
      </c>
      <c r="Q29" s="11">
        <f t="shared" si="4"/>
        <v>665.14552606208019</v>
      </c>
      <c r="R29" s="8">
        <v>21</v>
      </c>
      <c r="S29" s="9">
        <f t="shared" si="17"/>
        <v>35398.661607916642</v>
      </c>
      <c r="T29" s="9">
        <f t="shared" si="5"/>
        <v>1769.9330803958321</v>
      </c>
      <c r="U29" s="10">
        <v>21</v>
      </c>
      <c r="V29" s="11">
        <f t="shared" si="18"/>
        <v>94194.818617395213</v>
      </c>
      <c r="W29" s="11">
        <f t="shared" si="6"/>
        <v>4709.7409308697606</v>
      </c>
      <c r="X29" s="8">
        <v>21</v>
      </c>
      <c r="Y29" s="9">
        <f t="shared" si="19"/>
        <v>250649.69835977315</v>
      </c>
      <c r="Z29" s="9">
        <f t="shared" si="7"/>
        <v>12532.484917988659</v>
      </c>
      <c r="AA29" s="10">
        <v>21</v>
      </c>
      <c r="AB29" s="11">
        <f t="shared" si="20"/>
        <v>666971.625509804</v>
      </c>
      <c r="AC29" s="11">
        <f t="shared" si="8"/>
        <v>33348.5812754902</v>
      </c>
      <c r="AD29" s="8">
        <v>21</v>
      </c>
      <c r="AE29" s="9">
        <f t="shared" si="21"/>
        <v>1774792.2784118725</v>
      </c>
      <c r="AF29" s="9">
        <f t="shared" si="9"/>
        <v>88739.613920593634</v>
      </c>
      <c r="AG29" s="10">
        <v>21</v>
      </c>
      <c r="AH29" s="11">
        <f t="shared" si="22"/>
        <v>4722671.1167851686</v>
      </c>
      <c r="AI29" s="11">
        <f t="shared" si="10"/>
        <v>236133.55583925845</v>
      </c>
      <c r="AJ29" s="8">
        <v>21</v>
      </c>
      <c r="AK29" s="9">
        <f t="shared" si="23"/>
        <v>12566891.770159543</v>
      </c>
      <c r="AL29" s="9">
        <f t="shared" si="11"/>
        <v>628344.5885079772</v>
      </c>
    </row>
    <row r="30" spans="2:38" x14ac:dyDescent="0.25">
      <c r="C30" s="10">
        <v>22</v>
      </c>
      <c r="D30" s="11">
        <f t="shared" si="12"/>
        <v>278.596259040164</v>
      </c>
      <c r="E30" s="11">
        <f t="shared" si="0"/>
        <v>13.9298129520082</v>
      </c>
      <c r="F30" s="8">
        <v>22</v>
      </c>
      <c r="G30" s="9">
        <f t="shared" si="13"/>
        <v>741.33661827214996</v>
      </c>
      <c r="H30" s="9">
        <f t="shared" si="1"/>
        <v>37.066830913607497</v>
      </c>
      <c r="I30" s="10">
        <v>22</v>
      </c>
      <c r="J30" s="11">
        <f t="shared" si="14"/>
        <v>1972.6753815167226</v>
      </c>
      <c r="K30" s="11">
        <f t="shared" si="2"/>
        <v>98.633769075836142</v>
      </c>
      <c r="L30" s="8">
        <v>22</v>
      </c>
      <c r="M30" s="9">
        <f t="shared" si="15"/>
        <v>5249.2323526551718</v>
      </c>
      <c r="N30" s="9">
        <f t="shared" si="3"/>
        <v>262.46161763275859</v>
      </c>
      <c r="O30" s="10">
        <v>22</v>
      </c>
      <c r="P30" s="11">
        <f t="shared" si="16"/>
        <v>13968.056047303684</v>
      </c>
      <c r="Q30" s="11">
        <f t="shared" si="4"/>
        <v>698.40280236518424</v>
      </c>
      <c r="R30" s="8">
        <v>22</v>
      </c>
      <c r="S30" s="9">
        <f t="shared" si="17"/>
        <v>37168.594688312471</v>
      </c>
      <c r="T30" s="9">
        <f t="shared" si="5"/>
        <v>1858.4297344156237</v>
      </c>
      <c r="U30" s="10">
        <v>22</v>
      </c>
      <c r="V30" s="11">
        <f t="shared" si="18"/>
        <v>98904.559548264981</v>
      </c>
      <c r="W30" s="11">
        <f t="shared" si="6"/>
        <v>4945.2279774132494</v>
      </c>
      <c r="X30" s="8">
        <v>22</v>
      </c>
      <c r="Y30" s="9">
        <f t="shared" si="19"/>
        <v>263182.1832777618</v>
      </c>
      <c r="Z30" s="9">
        <f t="shared" si="7"/>
        <v>13159.10916388809</v>
      </c>
      <c r="AA30" s="10">
        <v>22</v>
      </c>
      <c r="AB30" s="11">
        <f t="shared" si="20"/>
        <v>700320.20678529423</v>
      </c>
      <c r="AC30" s="11">
        <f t="shared" si="8"/>
        <v>35016.010339264714</v>
      </c>
      <c r="AD30" s="8">
        <v>22</v>
      </c>
      <c r="AE30" s="9">
        <f t="shared" si="21"/>
        <v>1863531.8923324661</v>
      </c>
      <c r="AF30" s="9">
        <f t="shared" si="9"/>
        <v>93176.594616623304</v>
      </c>
      <c r="AG30" s="10">
        <v>22</v>
      </c>
      <c r="AH30" s="11">
        <f t="shared" si="22"/>
        <v>4958804.6726244269</v>
      </c>
      <c r="AI30" s="11">
        <f t="shared" si="10"/>
        <v>247940.23363122134</v>
      </c>
      <c r="AJ30" s="8">
        <v>22</v>
      </c>
      <c r="AK30" s="9">
        <f t="shared" si="23"/>
        <v>13195236.358667519</v>
      </c>
      <c r="AL30" s="9">
        <f t="shared" si="11"/>
        <v>659761.81793337595</v>
      </c>
    </row>
    <row r="31" spans="2:38" x14ac:dyDescent="0.25">
      <c r="C31" s="10">
        <v>23</v>
      </c>
      <c r="D31" s="11">
        <f t="shared" si="12"/>
        <v>292.52607199217221</v>
      </c>
      <c r="E31" s="11">
        <f t="shared" si="0"/>
        <v>14.626303599608612</v>
      </c>
      <c r="F31" s="8">
        <v>23</v>
      </c>
      <c r="G31" s="9">
        <f t="shared" si="13"/>
        <v>778.40344918575749</v>
      </c>
      <c r="H31" s="9">
        <f t="shared" si="1"/>
        <v>38.920172459287876</v>
      </c>
      <c r="I31" s="10">
        <v>23</v>
      </c>
      <c r="J31" s="11">
        <f t="shared" si="14"/>
        <v>2071.3091505925586</v>
      </c>
      <c r="K31" s="11">
        <f t="shared" si="2"/>
        <v>103.56545752962793</v>
      </c>
      <c r="L31" s="8">
        <v>23</v>
      </c>
      <c r="M31" s="9">
        <f t="shared" si="15"/>
        <v>5511.6939702879299</v>
      </c>
      <c r="N31" s="9">
        <f t="shared" si="3"/>
        <v>275.58469851439651</v>
      </c>
      <c r="O31" s="10">
        <v>23</v>
      </c>
      <c r="P31" s="11">
        <f t="shared" si="16"/>
        <v>14666.458849668868</v>
      </c>
      <c r="Q31" s="11">
        <f t="shared" si="4"/>
        <v>733.32294248344351</v>
      </c>
      <c r="R31" s="8">
        <v>23</v>
      </c>
      <c r="S31" s="9">
        <f t="shared" si="17"/>
        <v>39027.024422728093</v>
      </c>
      <c r="T31" s="9">
        <f t="shared" si="5"/>
        <v>1951.3512211364048</v>
      </c>
      <c r="U31" s="10">
        <v>23</v>
      </c>
      <c r="V31" s="11">
        <f t="shared" si="18"/>
        <v>103849.78752567823</v>
      </c>
      <c r="W31" s="11">
        <f t="shared" si="6"/>
        <v>5192.489376283912</v>
      </c>
      <c r="X31" s="8">
        <v>23</v>
      </c>
      <c r="Y31" s="9">
        <f t="shared" si="19"/>
        <v>276341.29244164989</v>
      </c>
      <c r="Z31" s="9">
        <f t="shared" si="7"/>
        <v>13817.064622082495</v>
      </c>
      <c r="AA31" s="10">
        <v>23</v>
      </c>
      <c r="AB31" s="11">
        <f t="shared" si="20"/>
        <v>735336.21712455899</v>
      </c>
      <c r="AC31" s="11">
        <f t="shared" si="8"/>
        <v>36766.810856227952</v>
      </c>
      <c r="AD31" s="8">
        <v>23</v>
      </c>
      <c r="AE31" s="9">
        <f t="shared" si="21"/>
        <v>1956708.4869490894</v>
      </c>
      <c r="AF31" s="9">
        <f t="shared" si="9"/>
        <v>97835.424347454478</v>
      </c>
      <c r="AG31" s="10">
        <v>23</v>
      </c>
      <c r="AH31" s="11">
        <f t="shared" si="22"/>
        <v>5206744.9062556485</v>
      </c>
      <c r="AI31" s="11">
        <f t="shared" si="10"/>
        <v>260337.24531278244</v>
      </c>
      <c r="AJ31" s="8">
        <v>23</v>
      </c>
      <c r="AK31" s="9">
        <f t="shared" si="23"/>
        <v>13854998.176600896</v>
      </c>
      <c r="AL31" s="9">
        <f t="shared" si="11"/>
        <v>692749.90883004479</v>
      </c>
    </row>
    <row r="32" spans="2:38" x14ac:dyDescent="0.25">
      <c r="C32" s="10">
        <v>24</v>
      </c>
      <c r="D32" s="11">
        <f t="shared" si="12"/>
        <v>307.15237559178081</v>
      </c>
      <c r="E32" s="11">
        <f t="shared" si="0"/>
        <v>15.357618779589041</v>
      </c>
      <c r="F32" s="8">
        <v>24</v>
      </c>
      <c r="G32" s="9">
        <f t="shared" si="13"/>
        <v>817.32362164504536</v>
      </c>
      <c r="H32" s="9">
        <f t="shared" si="1"/>
        <v>40.866181082252268</v>
      </c>
      <c r="I32" s="10">
        <v>24</v>
      </c>
      <c r="J32" s="11">
        <f t="shared" si="14"/>
        <v>2174.8746081221866</v>
      </c>
      <c r="K32" s="11">
        <f t="shared" si="2"/>
        <v>108.74373040610934</v>
      </c>
      <c r="L32" s="8">
        <v>24</v>
      </c>
      <c r="M32" s="9">
        <f t="shared" si="15"/>
        <v>5787.2786688023261</v>
      </c>
      <c r="N32" s="9">
        <f t="shared" si="3"/>
        <v>289.36393344011634</v>
      </c>
      <c r="O32" s="10">
        <v>24</v>
      </c>
      <c r="P32" s="11">
        <f t="shared" si="16"/>
        <v>15399.781792152313</v>
      </c>
      <c r="Q32" s="11">
        <f t="shared" si="4"/>
        <v>769.98908960761571</v>
      </c>
      <c r="R32" s="8">
        <v>24</v>
      </c>
      <c r="S32" s="9">
        <f t="shared" si="17"/>
        <v>40978.3756438645</v>
      </c>
      <c r="T32" s="9">
        <f t="shared" si="5"/>
        <v>2048.9187821932251</v>
      </c>
      <c r="U32" s="10">
        <v>24</v>
      </c>
      <c r="V32" s="11">
        <f t="shared" si="18"/>
        <v>109042.27690196213</v>
      </c>
      <c r="W32" s="11">
        <f t="shared" si="6"/>
        <v>5452.113845098107</v>
      </c>
      <c r="X32" s="8">
        <v>24</v>
      </c>
      <c r="Y32" s="9">
        <f t="shared" si="19"/>
        <v>290158.3570637324</v>
      </c>
      <c r="Z32" s="9">
        <f t="shared" si="7"/>
        <v>14507.91785318662</v>
      </c>
      <c r="AA32" s="10">
        <v>24</v>
      </c>
      <c r="AB32" s="11">
        <f t="shared" si="20"/>
        <v>772103.02798078698</v>
      </c>
      <c r="AC32" s="11">
        <f t="shared" si="8"/>
        <v>38605.151399039351</v>
      </c>
      <c r="AD32" s="8">
        <v>24</v>
      </c>
      <c r="AE32" s="9">
        <f t="shared" si="21"/>
        <v>2054543.9112965439</v>
      </c>
      <c r="AF32" s="9">
        <f t="shared" si="9"/>
        <v>102727.1955648272</v>
      </c>
      <c r="AG32" s="10">
        <v>24</v>
      </c>
      <c r="AH32" s="11">
        <f t="shared" si="22"/>
        <v>5467082.1515684305</v>
      </c>
      <c r="AI32" s="11">
        <f t="shared" si="10"/>
        <v>273354.10757842154</v>
      </c>
      <c r="AJ32" s="8">
        <v>24</v>
      </c>
      <c r="AK32" s="9">
        <f t="shared" si="23"/>
        <v>14547748.085430941</v>
      </c>
      <c r="AL32" s="9">
        <f t="shared" si="11"/>
        <v>727387.4042715471</v>
      </c>
    </row>
    <row r="33" spans="3:38" x14ac:dyDescent="0.25">
      <c r="C33" s="10">
        <v>25</v>
      </c>
      <c r="D33" s="11">
        <f t="shared" si="12"/>
        <v>322.50999437136983</v>
      </c>
      <c r="E33" s="11">
        <f t="shared" si="0"/>
        <v>16.125499718568491</v>
      </c>
      <c r="F33" s="8">
        <v>25</v>
      </c>
      <c r="G33" s="9">
        <f t="shared" si="13"/>
        <v>858.18980272729766</v>
      </c>
      <c r="H33" s="9">
        <f t="shared" si="1"/>
        <v>42.909490136364887</v>
      </c>
      <c r="I33" s="10">
        <v>25</v>
      </c>
      <c r="J33" s="11">
        <f t="shared" si="14"/>
        <v>2283.6183385282961</v>
      </c>
      <c r="K33" s="11">
        <f t="shared" si="2"/>
        <v>114.18091692641481</v>
      </c>
      <c r="L33" s="8">
        <v>25</v>
      </c>
      <c r="M33" s="9">
        <f t="shared" si="15"/>
        <v>6076.6426022424421</v>
      </c>
      <c r="N33" s="9">
        <f t="shared" si="3"/>
        <v>303.83213011212212</v>
      </c>
      <c r="O33" s="10">
        <v>25</v>
      </c>
      <c r="P33" s="11">
        <f t="shared" si="16"/>
        <v>16169.770881759929</v>
      </c>
      <c r="Q33" s="11">
        <f t="shared" si="4"/>
        <v>808.4885440879965</v>
      </c>
      <c r="R33" s="8">
        <v>25</v>
      </c>
      <c r="S33" s="9">
        <f t="shared" si="17"/>
        <v>43027.294426057728</v>
      </c>
      <c r="T33" s="9">
        <f t="shared" si="5"/>
        <v>2151.3647213028867</v>
      </c>
      <c r="U33" s="10">
        <v>25</v>
      </c>
      <c r="V33" s="11">
        <f t="shared" si="18"/>
        <v>114494.39074706024</v>
      </c>
      <c r="W33" s="11">
        <f t="shared" si="6"/>
        <v>5724.7195373530121</v>
      </c>
      <c r="X33" s="8">
        <v>25</v>
      </c>
      <c r="Y33" s="9">
        <f t="shared" si="19"/>
        <v>304666.27491691901</v>
      </c>
      <c r="Z33" s="9">
        <f t="shared" si="7"/>
        <v>15233.313745845951</v>
      </c>
      <c r="AA33" s="10">
        <v>25</v>
      </c>
      <c r="AB33" s="11">
        <f t="shared" si="20"/>
        <v>810708.1793798263</v>
      </c>
      <c r="AC33" s="11">
        <f t="shared" si="8"/>
        <v>40535.408968991316</v>
      </c>
      <c r="AD33" s="8">
        <v>25</v>
      </c>
      <c r="AE33" s="9">
        <f t="shared" si="21"/>
        <v>2157271.1068613711</v>
      </c>
      <c r="AF33" s="9">
        <f t="shared" si="9"/>
        <v>107863.55534306855</v>
      </c>
      <c r="AG33" s="10">
        <v>25</v>
      </c>
      <c r="AH33" s="11">
        <f t="shared" si="22"/>
        <v>5740436.2591468524</v>
      </c>
      <c r="AI33" s="11">
        <f t="shared" si="10"/>
        <v>287021.81295734266</v>
      </c>
      <c r="AJ33" s="8">
        <v>25</v>
      </c>
      <c r="AK33" s="9">
        <f t="shared" si="23"/>
        <v>15275135.489702487</v>
      </c>
      <c r="AL33" s="9">
        <f t="shared" si="11"/>
        <v>763756.77448512439</v>
      </c>
    </row>
    <row r="34" spans="3:38" x14ac:dyDescent="0.25">
      <c r="C34" s="10">
        <v>26</v>
      </c>
      <c r="D34" s="11">
        <f t="shared" si="12"/>
        <v>338.63549408993833</v>
      </c>
      <c r="E34" s="11">
        <f t="shared" si="0"/>
        <v>16.931774704496917</v>
      </c>
      <c r="F34" s="8">
        <v>26</v>
      </c>
      <c r="G34" s="9">
        <f t="shared" si="13"/>
        <v>901.09929286366253</v>
      </c>
      <c r="H34" s="9">
        <f t="shared" si="1"/>
        <v>45.054964643183126</v>
      </c>
      <c r="I34" s="10">
        <v>26</v>
      </c>
      <c r="J34" s="11">
        <f t="shared" si="14"/>
        <v>2397.7992554547109</v>
      </c>
      <c r="K34" s="11">
        <f t="shared" si="2"/>
        <v>119.88996277273554</v>
      </c>
      <c r="L34" s="8">
        <v>26</v>
      </c>
      <c r="M34" s="9">
        <f t="shared" si="15"/>
        <v>6380.4747323545644</v>
      </c>
      <c r="N34" s="9">
        <f t="shared" si="3"/>
        <v>319.02373661772822</v>
      </c>
      <c r="O34" s="10">
        <v>26</v>
      </c>
      <c r="P34" s="11">
        <f t="shared" si="16"/>
        <v>16978.259425847926</v>
      </c>
      <c r="Q34" s="11">
        <f t="shared" si="4"/>
        <v>848.91297129239638</v>
      </c>
      <c r="R34" s="8">
        <v>26</v>
      </c>
      <c r="S34" s="9">
        <f t="shared" si="17"/>
        <v>45178.659147360617</v>
      </c>
      <c r="T34" s="9">
        <f t="shared" si="5"/>
        <v>2258.9329573680311</v>
      </c>
      <c r="U34" s="10">
        <v>26</v>
      </c>
      <c r="V34" s="11">
        <f t="shared" si="18"/>
        <v>120219.11028441325</v>
      </c>
      <c r="W34" s="11">
        <f t="shared" si="6"/>
        <v>6010.9555142206627</v>
      </c>
      <c r="X34" s="8">
        <v>26</v>
      </c>
      <c r="Y34" s="9">
        <f t="shared" si="19"/>
        <v>319899.58866276493</v>
      </c>
      <c r="Z34" s="9">
        <f t="shared" si="7"/>
        <v>15994.979433138247</v>
      </c>
      <c r="AA34" s="10">
        <v>26</v>
      </c>
      <c r="AB34" s="11">
        <f t="shared" si="20"/>
        <v>851243.58834881766</v>
      </c>
      <c r="AC34" s="11">
        <f t="shared" si="8"/>
        <v>42562.179417440886</v>
      </c>
      <c r="AD34" s="8">
        <v>26</v>
      </c>
      <c r="AE34" s="9">
        <f t="shared" si="21"/>
        <v>2265134.6622044398</v>
      </c>
      <c r="AF34" s="9">
        <f t="shared" si="9"/>
        <v>113256.73311022199</v>
      </c>
      <c r="AG34" s="10">
        <v>26</v>
      </c>
      <c r="AH34" s="11">
        <f t="shared" si="22"/>
        <v>6027458.0721041951</v>
      </c>
      <c r="AI34" s="11">
        <f t="shared" si="10"/>
        <v>301372.90360520978</v>
      </c>
      <c r="AJ34" s="8">
        <v>26</v>
      </c>
      <c r="AK34" s="9">
        <f t="shared" si="23"/>
        <v>16038892.264187612</v>
      </c>
      <c r="AL34" s="9">
        <f t="shared" si="11"/>
        <v>801944.61320938065</v>
      </c>
    </row>
    <row r="35" spans="3:38" x14ac:dyDescent="0.25">
      <c r="C35" s="10">
        <v>27</v>
      </c>
      <c r="D35" s="11">
        <f t="shared" si="12"/>
        <v>355.56726879443522</v>
      </c>
      <c r="E35" s="11">
        <f t="shared" si="0"/>
        <v>17.778363439721762</v>
      </c>
      <c r="F35" s="8">
        <v>27</v>
      </c>
      <c r="G35" s="9">
        <f t="shared" si="13"/>
        <v>946.15425750684562</v>
      </c>
      <c r="H35" s="9">
        <f t="shared" si="1"/>
        <v>47.307712875342283</v>
      </c>
      <c r="I35" s="10">
        <v>27</v>
      </c>
      <c r="J35" s="11">
        <f t="shared" si="14"/>
        <v>2517.6892182274464</v>
      </c>
      <c r="K35" s="11">
        <f t="shared" si="2"/>
        <v>125.88446091137233</v>
      </c>
      <c r="L35" s="8">
        <v>27</v>
      </c>
      <c r="M35" s="9">
        <f t="shared" si="15"/>
        <v>6699.4984689722924</v>
      </c>
      <c r="N35" s="9">
        <f t="shared" si="3"/>
        <v>334.97492344861462</v>
      </c>
      <c r="O35" s="10">
        <v>27</v>
      </c>
      <c r="P35" s="11">
        <f t="shared" si="16"/>
        <v>17827.172397140323</v>
      </c>
      <c r="Q35" s="11">
        <f t="shared" si="4"/>
        <v>891.35861985701615</v>
      </c>
      <c r="R35" s="8">
        <v>27</v>
      </c>
      <c r="S35" s="9">
        <f t="shared" si="17"/>
        <v>47437.592104728647</v>
      </c>
      <c r="T35" s="9">
        <f t="shared" si="5"/>
        <v>2371.8796052364323</v>
      </c>
      <c r="U35" s="10">
        <v>27</v>
      </c>
      <c r="V35" s="11">
        <f t="shared" si="18"/>
        <v>126230.06579863392</v>
      </c>
      <c r="W35" s="11">
        <f t="shared" si="6"/>
        <v>6311.5032899316966</v>
      </c>
      <c r="X35" s="8">
        <v>27</v>
      </c>
      <c r="Y35" s="9">
        <f t="shared" si="19"/>
        <v>335894.5680959032</v>
      </c>
      <c r="Z35" s="9">
        <f t="shared" si="7"/>
        <v>16794.728404795162</v>
      </c>
      <c r="AA35" s="10">
        <v>27</v>
      </c>
      <c r="AB35" s="11">
        <f t="shared" si="20"/>
        <v>893805.76776625856</v>
      </c>
      <c r="AC35" s="11">
        <f t="shared" si="8"/>
        <v>44690.288388312933</v>
      </c>
      <c r="AD35" s="8">
        <v>27</v>
      </c>
      <c r="AE35" s="9">
        <f t="shared" si="21"/>
        <v>2378391.3953146618</v>
      </c>
      <c r="AF35" s="9">
        <f t="shared" si="9"/>
        <v>118919.56976573309</v>
      </c>
      <c r="AG35" s="10">
        <v>27</v>
      </c>
      <c r="AH35" s="11">
        <f t="shared" si="22"/>
        <v>6328830.9757094048</v>
      </c>
      <c r="AI35" s="11">
        <f t="shared" si="10"/>
        <v>316441.54878547025</v>
      </c>
      <c r="AJ35" s="8">
        <v>27</v>
      </c>
      <c r="AK35" s="9">
        <f t="shared" si="23"/>
        <v>16840836.877396993</v>
      </c>
      <c r="AL35" s="9">
        <f t="shared" si="11"/>
        <v>842041.84386984969</v>
      </c>
    </row>
    <row r="36" spans="3:38" x14ac:dyDescent="0.25">
      <c r="C36" s="10">
        <v>28</v>
      </c>
      <c r="D36" s="11">
        <f t="shared" si="12"/>
        <v>373.34563223415699</v>
      </c>
      <c r="E36" s="11">
        <f t="shared" si="0"/>
        <v>18.66728161170785</v>
      </c>
      <c r="F36" s="8">
        <v>28</v>
      </c>
      <c r="G36" s="9">
        <f t="shared" si="13"/>
        <v>993.46197038218793</v>
      </c>
      <c r="H36" s="9">
        <f t="shared" si="1"/>
        <v>49.673098519109402</v>
      </c>
      <c r="I36" s="10">
        <v>28</v>
      </c>
      <c r="J36" s="11">
        <f t="shared" si="14"/>
        <v>2643.5736791388185</v>
      </c>
      <c r="K36" s="11">
        <f t="shared" si="2"/>
        <v>132.17868395694094</v>
      </c>
      <c r="L36" s="8">
        <v>28</v>
      </c>
      <c r="M36" s="9">
        <f t="shared" si="15"/>
        <v>7034.4733924209067</v>
      </c>
      <c r="N36" s="9">
        <f t="shared" si="3"/>
        <v>351.72366962104536</v>
      </c>
      <c r="O36" s="10">
        <v>28</v>
      </c>
      <c r="P36" s="11">
        <f t="shared" si="16"/>
        <v>18718.531016997338</v>
      </c>
      <c r="Q36" s="11">
        <f t="shared" si="4"/>
        <v>935.926550849867</v>
      </c>
      <c r="R36" s="8">
        <v>28</v>
      </c>
      <c r="S36" s="9">
        <f t="shared" si="17"/>
        <v>49809.471709965081</v>
      </c>
      <c r="T36" s="9">
        <f t="shared" si="5"/>
        <v>2490.4735854982541</v>
      </c>
      <c r="U36" s="10">
        <v>28</v>
      </c>
      <c r="V36" s="11">
        <f t="shared" si="18"/>
        <v>132541.56908856562</v>
      </c>
      <c r="W36" s="11">
        <f t="shared" si="6"/>
        <v>6627.0784544282815</v>
      </c>
      <c r="X36" s="8">
        <v>28</v>
      </c>
      <c r="Y36" s="9">
        <f t="shared" si="19"/>
        <v>352689.29650069837</v>
      </c>
      <c r="Z36" s="9">
        <f t="shared" si="7"/>
        <v>17634.46482503492</v>
      </c>
      <c r="AA36" s="10">
        <v>28</v>
      </c>
      <c r="AB36" s="11">
        <f t="shared" si="20"/>
        <v>938496.05615457147</v>
      </c>
      <c r="AC36" s="11">
        <f t="shared" si="8"/>
        <v>46924.802807728578</v>
      </c>
      <c r="AD36" s="8">
        <v>28</v>
      </c>
      <c r="AE36" s="9">
        <f t="shared" si="21"/>
        <v>2497310.9650803949</v>
      </c>
      <c r="AF36" s="9">
        <f t="shared" si="9"/>
        <v>124865.54825401976</v>
      </c>
      <c r="AG36" s="10">
        <v>28</v>
      </c>
      <c r="AH36" s="11">
        <f t="shared" si="22"/>
        <v>6645272.5244948752</v>
      </c>
      <c r="AI36" s="11">
        <f t="shared" si="10"/>
        <v>332263.62622474378</v>
      </c>
      <c r="AJ36" s="8">
        <v>28</v>
      </c>
      <c r="AK36" s="9">
        <f t="shared" si="23"/>
        <v>17682878.721266843</v>
      </c>
      <c r="AL36" s="9">
        <f t="shared" si="11"/>
        <v>884143.93606334226</v>
      </c>
    </row>
    <row r="37" spans="3:38" x14ac:dyDescent="0.25">
      <c r="C37" s="10">
        <v>29</v>
      </c>
      <c r="D37" s="11">
        <f t="shared" si="12"/>
        <v>392.01291384586483</v>
      </c>
      <c r="E37" s="11">
        <f t="shared" si="0"/>
        <v>19.600645692293241</v>
      </c>
      <c r="F37" s="8">
        <v>29</v>
      </c>
      <c r="G37" s="9">
        <f t="shared" si="13"/>
        <v>1043.1350689012972</v>
      </c>
      <c r="H37" s="9">
        <f t="shared" si="1"/>
        <v>52.156753445064865</v>
      </c>
      <c r="I37" s="10">
        <v>29</v>
      </c>
      <c r="J37" s="11">
        <f t="shared" si="14"/>
        <v>2775.7523630957594</v>
      </c>
      <c r="K37" s="11">
        <f t="shared" si="2"/>
        <v>138.78761815478796</v>
      </c>
      <c r="L37" s="8">
        <v>29</v>
      </c>
      <c r="M37" s="9">
        <f t="shared" si="15"/>
        <v>7386.1970620419524</v>
      </c>
      <c r="N37" s="9">
        <f t="shared" si="3"/>
        <v>369.30985310209763</v>
      </c>
      <c r="O37" s="10">
        <v>29</v>
      </c>
      <c r="P37" s="11">
        <f t="shared" si="16"/>
        <v>19654.457567847207</v>
      </c>
      <c r="Q37" s="11">
        <f t="shared" si="4"/>
        <v>982.72287839236037</v>
      </c>
      <c r="R37" s="8">
        <v>29</v>
      </c>
      <c r="S37" s="9">
        <f t="shared" si="17"/>
        <v>52299.945295463338</v>
      </c>
      <c r="T37" s="9">
        <f t="shared" si="5"/>
        <v>2614.997264773167</v>
      </c>
      <c r="U37" s="10">
        <v>29</v>
      </c>
      <c r="V37" s="11">
        <f t="shared" si="18"/>
        <v>139168.64754299392</v>
      </c>
      <c r="W37" s="11">
        <f t="shared" si="6"/>
        <v>6958.4323771496965</v>
      </c>
      <c r="X37" s="8">
        <v>29</v>
      </c>
      <c r="Y37" s="9">
        <f t="shared" si="19"/>
        <v>370323.76132573327</v>
      </c>
      <c r="Z37" s="9">
        <f t="shared" si="7"/>
        <v>18516.188066286664</v>
      </c>
      <c r="AA37" s="10">
        <v>29</v>
      </c>
      <c r="AB37" s="11">
        <f t="shared" si="20"/>
        <v>985420.8589623</v>
      </c>
      <c r="AC37" s="11">
        <f t="shared" si="8"/>
        <v>49271.042948115006</v>
      </c>
      <c r="AD37" s="8">
        <v>29</v>
      </c>
      <c r="AE37" s="9">
        <f t="shared" si="21"/>
        <v>2622176.5133344145</v>
      </c>
      <c r="AF37" s="9">
        <f t="shared" si="9"/>
        <v>131108.82566672072</v>
      </c>
      <c r="AG37" s="10">
        <v>29</v>
      </c>
      <c r="AH37" s="11">
        <f t="shared" si="22"/>
        <v>6977536.1507196194</v>
      </c>
      <c r="AI37" s="11">
        <f t="shared" si="10"/>
        <v>348876.807535981</v>
      </c>
      <c r="AJ37" s="8">
        <v>29</v>
      </c>
      <c r="AK37" s="9">
        <f t="shared" si="23"/>
        <v>18567022.657330185</v>
      </c>
      <c r="AL37" s="9">
        <f t="shared" si="11"/>
        <v>928351.13286650926</v>
      </c>
    </row>
    <row r="38" spans="3:38" x14ac:dyDescent="0.25">
      <c r="C38" s="10">
        <v>30</v>
      </c>
      <c r="D38" s="11">
        <f t="shared" si="12"/>
        <v>411.61355953815809</v>
      </c>
      <c r="E38" s="11">
        <f t="shared" si="0"/>
        <v>20.580677976907907</v>
      </c>
      <c r="F38" s="8">
        <v>30</v>
      </c>
      <c r="G38" s="9">
        <f t="shared" si="13"/>
        <v>1095.2918223463621</v>
      </c>
      <c r="H38" s="9">
        <f t="shared" si="1"/>
        <v>54.764591117318105</v>
      </c>
      <c r="I38" s="10">
        <v>30</v>
      </c>
      <c r="J38" s="11">
        <f t="shared" si="14"/>
        <v>2914.5399812505475</v>
      </c>
      <c r="K38" s="11">
        <f t="shared" si="2"/>
        <v>145.72699906252737</v>
      </c>
      <c r="L38" s="8">
        <v>30</v>
      </c>
      <c r="M38" s="9">
        <f t="shared" si="15"/>
        <v>7755.5069151440503</v>
      </c>
      <c r="N38" s="9">
        <f t="shared" si="3"/>
        <v>387.77534575720256</v>
      </c>
      <c r="O38" s="10">
        <v>30</v>
      </c>
      <c r="P38" s="11">
        <f t="shared" si="16"/>
        <v>20637.180446239567</v>
      </c>
      <c r="Q38" s="11">
        <f t="shared" si="4"/>
        <v>1031.8590223119784</v>
      </c>
      <c r="R38" s="8">
        <v>30</v>
      </c>
      <c r="S38" s="9">
        <f t="shared" si="17"/>
        <v>54914.942560236508</v>
      </c>
      <c r="T38" s="9">
        <f t="shared" si="5"/>
        <v>2745.7471280118257</v>
      </c>
      <c r="U38" s="10">
        <v>30</v>
      </c>
      <c r="V38" s="11">
        <f t="shared" si="18"/>
        <v>146127.07992014362</v>
      </c>
      <c r="W38" s="11">
        <f t="shared" si="6"/>
        <v>7306.3539960071812</v>
      </c>
      <c r="X38" s="8">
        <v>30</v>
      </c>
      <c r="Y38" s="9">
        <f t="shared" si="19"/>
        <v>388839.94939201995</v>
      </c>
      <c r="Z38" s="9">
        <f t="shared" si="7"/>
        <v>19441.997469600999</v>
      </c>
      <c r="AA38" s="10">
        <v>30</v>
      </c>
      <c r="AB38" s="11">
        <f t="shared" si="20"/>
        <v>1034691.901910415</v>
      </c>
      <c r="AC38" s="11">
        <f t="shared" si="8"/>
        <v>51734.595095520752</v>
      </c>
      <c r="AD38" s="8">
        <v>30</v>
      </c>
      <c r="AE38" s="9">
        <f t="shared" si="21"/>
        <v>2753285.339001135</v>
      </c>
      <c r="AF38" s="9">
        <f t="shared" si="9"/>
        <v>137664.26695005674</v>
      </c>
      <c r="AG38" s="10">
        <v>30</v>
      </c>
      <c r="AH38" s="11">
        <f t="shared" si="22"/>
        <v>7326412.9582556002</v>
      </c>
      <c r="AI38" s="11">
        <f t="shared" si="10"/>
        <v>366320.64791278006</v>
      </c>
      <c r="AJ38" s="8">
        <v>30</v>
      </c>
      <c r="AK38" s="9">
        <f t="shared" si="23"/>
        <v>19495373.790196694</v>
      </c>
      <c r="AL38" s="9">
        <f t="shared" si="11"/>
        <v>974768.68950983474</v>
      </c>
    </row>
    <row r="39" spans="3:38" s="2" customFormat="1" x14ac:dyDescent="0.25">
      <c r="C39" s="2" t="s">
        <v>20</v>
      </c>
      <c r="D39" s="3">
        <f>D38+E38</f>
        <v>432.19423751506599</v>
      </c>
      <c r="E39" s="3"/>
      <c r="F39" s="2" t="s">
        <v>20</v>
      </c>
      <c r="G39" s="3">
        <f>G38+H38</f>
        <v>1150.0564134636802</v>
      </c>
      <c r="I39" s="2" t="s">
        <v>20</v>
      </c>
      <c r="J39" s="3">
        <f>J38+K38</f>
        <v>3060.2669803130748</v>
      </c>
      <c r="L39" s="2" t="s">
        <v>20</v>
      </c>
      <c r="M39" s="3">
        <f>M38+N38</f>
        <v>8143.2822609012528</v>
      </c>
      <c r="O39" s="2" t="s">
        <v>20</v>
      </c>
      <c r="P39" s="3">
        <f>P38+Q38</f>
        <v>21669.039468551546</v>
      </c>
      <c r="R39" s="2" t="s">
        <v>20</v>
      </c>
      <c r="S39" s="3">
        <f>S38+T38</f>
        <v>57660.689688248334</v>
      </c>
      <c r="U39" s="2" t="s">
        <v>20</v>
      </c>
      <c r="V39" s="3">
        <f>V38+W38</f>
        <v>153433.4339161508</v>
      </c>
      <c r="X39" s="2" t="s">
        <v>20</v>
      </c>
      <c r="Y39" s="3">
        <f>Y38+Z38</f>
        <v>408281.94686162093</v>
      </c>
      <c r="AA39" s="2" t="s">
        <v>20</v>
      </c>
      <c r="AB39" s="3">
        <f>AB38+AC38</f>
        <v>1086426.4970059358</v>
      </c>
      <c r="AD39" s="2" t="s">
        <v>20</v>
      </c>
      <c r="AE39" s="3">
        <f>AE38+AF38</f>
        <v>2890949.6059511919</v>
      </c>
      <c r="AG39" s="2" t="s">
        <v>20</v>
      </c>
      <c r="AH39" s="3">
        <f>AH38+AI38</f>
        <v>7692733.60616838</v>
      </c>
      <c r="AJ39" s="2" t="s">
        <v>20</v>
      </c>
      <c r="AK39" s="3">
        <f>AK38+AL38</f>
        <v>20470142.47970653</v>
      </c>
    </row>
    <row r="40" spans="3:38" s="2" customFormat="1" x14ac:dyDescent="0.25">
      <c r="C40" s="2" t="s">
        <v>16</v>
      </c>
      <c r="D40" s="3">
        <f>(D39-D9)*$E$5</f>
        <v>166.097118757533</v>
      </c>
      <c r="E40" s="3"/>
      <c r="F40" s="2" t="s">
        <v>16</v>
      </c>
      <c r="G40" s="3">
        <f>(G39-G9)*$E$5</f>
        <v>441.97964735307357</v>
      </c>
      <c r="I40" s="2" t="s">
        <v>16</v>
      </c>
      <c r="J40" s="3">
        <f>(J39-J9)*$E$5</f>
        <v>1176.0951071012341</v>
      </c>
      <c r="L40" s="2" t="s">
        <v>16</v>
      </c>
      <c r="M40" s="3">
        <f>(M39-M9)*$E$5</f>
        <v>3129.5551938447061</v>
      </c>
      <c r="O40" s="2" t="s">
        <v>16</v>
      </c>
      <c r="P40" s="3">
        <f>(P39-P9)*$E$5</f>
        <v>8327.6562007475004</v>
      </c>
      <c r="R40" s="2" t="s">
        <v>16</v>
      </c>
      <c r="S40" s="3">
        <f>(S39-S9)*$E$5</f>
        <v>22159.653210222146</v>
      </c>
      <c r="U40" s="2" t="s">
        <v>16</v>
      </c>
      <c r="V40" s="3">
        <f>(V39-V9)*$E$5</f>
        <v>58966.198719062304</v>
      </c>
      <c r="X40" s="2" t="s">
        <v>16</v>
      </c>
      <c r="Y40" s="3">
        <f>(Y39-Y9)*$E$5</f>
        <v>156907.35583226621</v>
      </c>
      <c r="AA40" s="2" t="s">
        <v>16</v>
      </c>
      <c r="AB40" s="3">
        <f>(AB39-AB9)*$E$5</f>
        <v>417525.95298829052</v>
      </c>
      <c r="AD40" s="2" t="s">
        <v>16</v>
      </c>
      <c r="AE40" s="3">
        <f>(AE39-AE9)*$E$5</f>
        <v>1111024.5309667732</v>
      </c>
      <c r="AG40" s="2" t="s">
        <v>16</v>
      </c>
      <c r="AH40" s="3">
        <f>(AH39-AH9)*$E$5</f>
        <v>2956404.2655919809</v>
      </c>
      <c r="AK40" s="3"/>
    </row>
    <row r="41" spans="3:38" s="2" customFormat="1" x14ac:dyDescent="0.25">
      <c r="C41" s="2" t="s">
        <v>17</v>
      </c>
      <c r="D41" s="3">
        <f>D39-D40</f>
        <v>266.097118757533</v>
      </c>
      <c r="E41" s="3"/>
      <c r="F41" s="2" t="s">
        <v>17</v>
      </c>
      <c r="G41" s="3">
        <f>G39-G40</f>
        <v>708.07676611060663</v>
      </c>
      <c r="I41" s="2" t="s">
        <v>17</v>
      </c>
      <c r="J41" s="3">
        <f>J39-J40</f>
        <v>1884.1718732118406</v>
      </c>
      <c r="L41" s="2" t="s">
        <v>17</v>
      </c>
      <c r="M41" s="3">
        <f>M39-M40</f>
        <v>5013.7270670565467</v>
      </c>
      <c r="O41" s="2" t="s">
        <v>17</v>
      </c>
      <c r="P41" s="3">
        <f>P39-P40</f>
        <v>13341.383267804045</v>
      </c>
      <c r="R41" s="2" t="s">
        <v>17</v>
      </c>
      <c r="S41" s="3">
        <f>S39-S40</f>
        <v>35501.036478026188</v>
      </c>
      <c r="U41" s="2" t="s">
        <v>17</v>
      </c>
      <c r="V41" s="3">
        <f>V39-V40</f>
        <v>94467.235197088492</v>
      </c>
      <c r="X41" s="2" t="s">
        <v>17</v>
      </c>
      <c r="Y41" s="3">
        <f>Y39-Y40</f>
        <v>251374.59102935472</v>
      </c>
      <c r="AA41" s="2" t="s">
        <v>17</v>
      </c>
      <c r="AB41" s="3">
        <f>AB39-AB40</f>
        <v>668900.5440176453</v>
      </c>
      <c r="AD41" s="2" t="s">
        <v>17</v>
      </c>
      <c r="AE41" s="3">
        <f>AE39-AE40</f>
        <v>1779925.0749844187</v>
      </c>
      <c r="AG41" s="2" t="s">
        <v>17</v>
      </c>
      <c r="AH41" s="3">
        <f>AH39-AH40</f>
        <v>4736329.3405763991</v>
      </c>
      <c r="AK41" s="3"/>
    </row>
    <row r="42" spans="3:38" s="2" customFormat="1" x14ac:dyDescent="0.25">
      <c r="D42" s="3"/>
      <c r="E42" s="3"/>
    </row>
    <row r="43" spans="3:38" s="2" customFormat="1" x14ac:dyDescent="0.25">
      <c r="C43" s="18" t="s">
        <v>21</v>
      </c>
      <c r="D43" s="3"/>
      <c r="E43" s="3">
        <f>SUM(D40:AL40)</f>
        <v>4736229.3405763991</v>
      </c>
    </row>
    <row r="44" spans="3:38" s="2" customFormat="1" x14ac:dyDescent="0.25">
      <c r="C44" s="18" t="s">
        <v>22</v>
      </c>
      <c r="D44" s="3"/>
      <c r="E44" s="3">
        <f>AK39</f>
        <v>20470142.47970653</v>
      </c>
    </row>
    <row r="46" spans="3:38" x14ac:dyDescent="0.25">
      <c r="I46" t="s">
        <v>35</v>
      </c>
    </row>
    <row r="50" spans="3:5" x14ac:dyDescent="0.25">
      <c r="C50">
        <v>1</v>
      </c>
      <c r="E50" s="1">
        <v>1</v>
      </c>
    </row>
    <row r="51" spans="3:5" x14ac:dyDescent="0.25">
      <c r="C51">
        <v>2</v>
      </c>
      <c r="E51" s="1">
        <v>2</v>
      </c>
    </row>
    <row r="52" spans="3:5" x14ac:dyDescent="0.25">
      <c r="C52">
        <v>3</v>
      </c>
      <c r="E52" s="1">
        <v>4</v>
      </c>
    </row>
    <row r="53" spans="3:5" x14ac:dyDescent="0.25">
      <c r="C53">
        <v>4</v>
      </c>
      <c r="E53" s="1">
        <f>E52*2</f>
        <v>8</v>
      </c>
    </row>
    <row r="54" spans="3:5" x14ac:dyDescent="0.25">
      <c r="C54">
        <v>5</v>
      </c>
      <c r="E54" s="1">
        <f t="shared" ref="E54:E81" si="24">E53*2</f>
        <v>16</v>
      </c>
    </row>
    <row r="55" spans="3:5" x14ac:dyDescent="0.25">
      <c r="C55">
        <v>6</v>
      </c>
      <c r="E55" s="1">
        <f t="shared" si="24"/>
        <v>32</v>
      </c>
    </row>
    <row r="56" spans="3:5" x14ac:dyDescent="0.25">
      <c r="C56">
        <v>7</v>
      </c>
      <c r="E56" s="1">
        <f t="shared" si="24"/>
        <v>64</v>
      </c>
    </row>
    <row r="57" spans="3:5" x14ac:dyDescent="0.25">
      <c r="C57">
        <v>8</v>
      </c>
      <c r="E57" s="1">
        <f t="shared" si="24"/>
        <v>128</v>
      </c>
    </row>
    <row r="58" spans="3:5" x14ac:dyDescent="0.25">
      <c r="C58">
        <v>9</v>
      </c>
      <c r="E58" s="1">
        <f t="shared" si="24"/>
        <v>256</v>
      </c>
    </row>
    <row r="59" spans="3:5" x14ac:dyDescent="0.25">
      <c r="C59">
        <v>10</v>
      </c>
      <c r="E59" s="1">
        <f t="shared" si="24"/>
        <v>512</v>
      </c>
    </row>
    <row r="60" spans="3:5" x14ac:dyDescent="0.25">
      <c r="C60">
        <v>11</v>
      </c>
      <c r="E60" s="1">
        <f t="shared" si="24"/>
        <v>1024</v>
      </c>
    </row>
    <row r="61" spans="3:5" x14ac:dyDescent="0.25">
      <c r="C61">
        <v>12</v>
      </c>
      <c r="E61" s="1">
        <f t="shared" si="24"/>
        <v>2048</v>
      </c>
    </row>
    <row r="62" spans="3:5" x14ac:dyDescent="0.25">
      <c r="C62">
        <v>13</v>
      </c>
      <c r="E62" s="1">
        <f t="shared" si="24"/>
        <v>4096</v>
      </c>
    </row>
    <row r="63" spans="3:5" x14ac:dyDescent="0.25">
      <c r="C63">
        <v>14</v>
      </c>
      <c r="E63" s="1">
        <f t="shared" si="24"/>
        <v>8192</v>
      </c>
    </row>
    <row r="64" spans="3:5" x14ac:dyDescent="0.25">
      <c r="C64">
        <v>15</v>
      </c>
      <c r="E64" s="1">
        <f t="shared" si="24"/>
        <v>16384</v>
      </c>
    </row>
    <row r="65" spans="3:5" x14ac:dyDescent="0.25">
      <c r="C65">
        <v>16</v>
      </c>
      <c r="E65" s="1">
        <f t="shared" si="24"/>
        <v>32768</v>
      </c>
    </row>
    <row r="66" spans="3:5" x14ac:dyDescent="0.25">
      <c r="C66">
        <v>17</v>
      </c>
      <c r="E66" s="1">
        <f t="shared" si="24"/>
        <v>65536</v>
      </c>
    </row>
    <row r="67" spans="3:5" x14ac:dyDescent="0.25">
      <c r="C67">
        <v>18</v>
      </c>
      <c r="E67" s="1">
        <f t="shared" si="24"/>
        <v>131072</v>
      </c>
    </row>
    <row r="68" spans="3:5" x14ac:dyDescent="0.25">
      <c r="C68">
        <v>19</v>
      </c>
      <c r="E68" s="1">
        <f t="shared" si="24"/>
        <v>262144</v>
      </c>
    </row>
    <row r="69" spans="3:5" x14ac:dyDescent="0.25">
      <c r="C69">
        <v>20</v>
      </c>
      <c r="E69" s="1">
        <f t="shared" si="24"/>
        <v>524288</v>
      </c>
    </row>
    <row r="70" spans="3:5" x14ac:dyDescent="0.25">
      <c r="C70">
        <v>21</v>
      </c>
      <c r="E70" s="1">
        <f t="shared" si="24"/>
        <v>1048576</v>
      </c>
    </row>
    <row r="71" spans="3:5" x14ac:dyDescent="0.25">
      <c r="C71">
        <v>22</v>
      </c>
      <c r="E71" s="1">
        <f t="shared" si="24"/>
        <v>2097152</v>
      </c>
    </row>
    <row r="72" spans="3:5" x14ac:dyDescent="0.25">
      <c r="C72">
        <v>23</v>
      </c>
      <c r="E72" s="1">
        <f t="shared" si="24"/>
        <v>4194304</v>
      </c>
    </row>
    <row r="73" spans="3:5" x14ac:dyDescent="0.25">
      <c r="C73">
        <v>24</v>
      </c>
      <c r="E73" s="1">
        <f t="shared" si="24"/>
        <v>8388608</v>
      </c>
    </row>
    <row r="74" spans="3:5" x14ac:dyDescent="0.25">
      <c r="C74">
        <v>25</v>
      </c>
      <c r="E74" s="1">
        <f t="shared" si="24"/>
        <v>16777216</v>
      </c>
    </row>
    <row r="75" spans="3:5" x14ac:dyDescent="0.25">
      <c r="C75">
        <v>26</v>
      </c>
      <c r="E75" s="1">
        <f t="shared" si="24"/>
        <v>33554432</v>
      </c>
    </row>
    <row r="76" spans="3:5" x14ac:dyDescent="0.25">
      <c r="C76">
        <v>27</v>
      </c>
      <c r="E76" s="1">
        <f t="shared" si="24"/>
        <v>67108864</v>
      </c>
    </row>
    <row r="77" spans="3:5" x14ac:dyDescent="0.25">
      <c r="C77">
        <v>28</v>
      </c>
      <c r="E77" s="1">
        <f t="shared" si="24"/>
        <v>134217728</v>
      </c>
    </row>
    <row r="78" spans="3:5" x14ac:dyDescent="0.25">
      <c r="C78">
        <v>29</v>
      </c>
      <c r="E78" s="1">
        <f t="shared" si="24"/>
        <v>268435456</v>
      </c>
    </row>
    <row r="79" spans="3:5" x14ac:dyDescent="0.25">
      <c r="C79">
        <v>30</v>
      </c>
      <c r="E79" s="1">
        <f t="shared" si="24"/>
        <v>536870912</v>
      </c>
    </row>
    <row r="80" spans="3:5" x14ac:dyDescent="0.25">
      <c r="C80">
        <v>31</v>
      </c>
      <c r="E80" s="1">
        <f t="shared" si="24"/>
        <v>1073741824</v>
      </c>
    </row>
    <row r="81" spans="3:5" x14ac:dyDescent="0.25">
      <c r="C81">
        <v>32</v>
      </c>
      <c r="E81" s="1">
        <f t="shared" si="24"/>
        <v>2147483648</v>
      </c>
    </row>
  </sheetData>
  <mergeCells count="12">
    <mergeCell ref="AJ7:AL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O71"/>
  <sheetViews>
    <sheetView tabSelected="1" topLeftCell="A7" zoomScale="115" zoomScaleNormal="115" workbookViewId="0">
      <selection activeCell="K20" sqref="K20"/>
    </sheetView>
  </sheetViews>
  <sheetFormatPr defaultRowHeight="15" x14ac:dyDescent="0.25"/>
  <cols>
    <col min="3" max="3" width="16.42578125" customWidth="1"/>
    <col min="4" max="4" width="15.42578125" customWidth="1"/>
    <col min="5" max="5" width="14" customWidth="1"/>
    <col min="6" max="6" width="11.42578125" customWidth="1"/>
    <col min="7" max="7" width="12.140625" customWidth="1"/>
    <col min="8" max="8" width="16.28515625" customWidth="1"/>
    <col min="10" max="11" width="9.140625" style="36"/>
    <col min="12" max="12" width="10.85546875" style="36" customWidth="1"/>
    <col min="13" max="13" width="9.140625" style="36"/>
    <col min="14" max="14" width="12.140625" customWidth="1"/>
    <col min="15" max="15" width="10.28515625" customWidth="1"/>
  </cols>
  <sheetData>
    <row r="4" spans="2:15" ht="36" x14ac:dyDescent="0.55000000000000004">
      <c r="C4" s="52" t="s">
        <v>54</v>
      </c>
      <c r="D4" s="51"/>
    </row>
    <row r="6" spans="2:15" x14ac:dyDescent="0.25">
      <c r="K6" s="37"/>
      <c r="L6" s="37"/>
      <c r="M6" s="37"/>
      <c r="N6" s="32"/>
      <c r="O6" s="32"/>
    </row>
    <row r="7" spans="2:15" s="27" customFormat="1" ht="47.25" x14ac:dyDescent="0.25">
      <c r="B7" s="28" t="s">
        <v>28</v>
      </c>
      <c r="C7" s="28" t="s">
        <v>29</v>
      </c>
      <c r="D7" s="28" t="s">
        <v>30</v>
      </c>
      <c r="E7" s="28" t="s">
        <v>31</v>
      </c>
      <c r="F7" s="28" t="s">
        <v>34</v>
      </c>
      <c r="G7" s="28" t="s">
        <v>32</v>
      </c>
      <c r="H7" s="28" t="s">
        <v>33</v>
      </c>
      <c r="I7" s="26"/>
      <c r="J7" s="38"/>
      <c r="K7" s="39"/>
      <c r="L7" s="40"/>
      <c r="M7" s="40"/>
      <c r="N7" s="33"/>
      <c r="O7" s="33"/>
    </row>
    <row r="8" spans="2:15" x14ac:dyDescent="0.25">
      <c r="B8" s="23">
        <v>1</v>
      </c>
      <c r="C8" s="23">
        <v>1</v>
      </c>
      <c r="D8" s="24">
        <v>1</v>
      </c>
      <c r="E8" s="25">
        <v>0</v>
      </c>
      <c r="F8" s="23">
        <f>D8*0.95</f>
        <v>0.95</v>
      </c>
      <c r="G8" s="23">
        <f>F8</f>
        <v>0.95</v>
      </c>
      <c r="H8" s="29">
        <f>G8</f>
        <v>0.95</v>
      </c>
      <c r="K8" s="37"/>
      <c r="L8" s="41"/>
      <c r="M8" s="41"/>
      <c r="N8" s="34"/>
      <c r="O8" s="35"/>
    </row>
    <row r="9" spans="2:15" x14ac:dyDescent="0.25">
      <c r="B9" s="23">
        <v>2</v>
      </c>
      <c r="C9" s="23">
        <f>D9+C8</f>
        <v>2</v>
      </c>
      <c r="D9" s="24">
        <v>1</v>
      </c>
      <c r="E9" s="25">
        <f>D9*2</f>
        <v>2</v>
      </c>
      <c r="F9" s="23">
        <f t="shared" ref="F9:F27" si="0">D9*0.95</f>
        <v>0.95</v>
      </c>
      <c r="G9" s="23">
        <f>F9-C8</f>
        <v>-5.0000000000000044E-2</v>
      </c>
      <c r="H9" s="29">
        <f>(D9+E9)*0.95-C8</f>
        <v>1.8499999999999996</v>
      </c>
      <c r="K9" s="37"/>
      <c r="L9" s="41"/>
      <c r="M9" s="41"/>
      <c r="N9" s="34"/>
      <c r="O9" s="35"/>
    </row>
    <row r="10" spans="2:15" x14ac:dyDescent="0.25">
      <c r="B10" s="23">
        <v>3</v>
      </c>
      <c r="C10" s="23">
        <f>D10+C9</f>
        <v>4</v>
      </c>
      <c r="D10" s="24">
        <v>2</v>
      </c>
      <c r="E10" s="25">
        <f t="shared" ref="E10:E27" si="1">D10*2</f>
        <v>4</v>
      </c>
      <c r="F10" s="23">
        <f t="shared" si="0"/>
        <v>1.9</v>
      </c>
      <c r="G10" s="23">
        <f t="shared" ref="G10:G27" si="2">F10-C9</f>
        <v>-0.10000000000000009</v>
      </c>
      <c r="H10" s="29">
        <f t="shared" ref="H10:H27" si="3">(D10+E10)*0.95-C9</f>
        <v>3.6999999999999993</v>
      </c>
      <c r="K10" s="37"/>
      <c r="L10" s="41"/>
      <c r="M10" s="41"/>
      <c r="N10" s="34"/>
      <c r="O10" s="35"/>
    </row>
    <row r="11" spans="2:15" x14ac:dyDescent="0.25">
      <c r="B11" s="23">
        <v>4</v>
      </c>
      <c r="C11" s="23">
        <f t="shared" ref="C11:C13" si="4">D11+C10</f>
        <v>6</v>
      </c>
      <c r="D11" s="24">
        <v>2</v>
      </c>
      <c r="E11" s="25">
        <f t="shared" si="1"/>
        <v>4</v>
      </c>
      <c r="F11" s="23">
        <f t="shared" si="0"/>
        <v>1.9</v>
      </c>
      <c r="G11" s="23">
        <f t="shared" si="2"/>
        <v>-2.1</v>
      </c>
      <c r="H11" s="29">
        <f t="shared" si="3"/>
        <v>1.6999999999999993</v>
      </c>
      <c r="K11" s="37"/>
      <c r="L11" s="41"/>
      <c r="M11" s="41"/>
      <c r="N11" s="34"/>
      <c r="O11" s="35"/>
    </row>
    <row r="12" spans="2:15" x14ac:dyDescent="0.25">
      <c r="B12" s="23">
        <v>5</v>
      </c>
      <c r="C12" s="23">
        <f t="shared" si="4"/>
        <v>9</v>
      </c>
      <c r="D12" s="24">
        <v>3</v>
      </c>
      <c r="E12" s="25">
        <f t="shared" si="1"/>
        <v>6</v>
      </c>
      <c r="F12" s="23">
        <f t="shared" si="0"/>
        <v>2.8499999999999996</v>
      </c>
      <c r="G12" s="23">
        <f t="shared" si="2"/>
        <v>-3.1500000000000004</v>
      </c>
      <c r="H12" s="29">
        <f t="shared" si="3"/>
        <v>2.5499999999999989</v>
      </c>
      <c r="K12" s="37"/>
      <c r="L12" s="41"/>
      <c r="M12" s="41"/>
      <c r="N12" s="34"/>
      <c r="O12" s="35"/>
    </row>
    <row r="13" spans="2:15" x14ac:dyDescent="0.25">
      <c r="B13" s="23">
        <v>6</v>
      </c>
      <c r="C13" s="23">
        <f t="shared" si="4"/>
        <v>13</v>
      </c>
      <c r="D13" s="24">
        <v>4</v>
      </c>
      <c r="E13" s="25">
        <f t="shared" si="1"/>
        <v>8</v>
      </c>
      <c r="F13" s="23">
        <f t="shared" si="0"/>
        <v>3.8</v>
      </c>
      <c r="G13" s="23">
        <f t="shared" si="2"/>
        <v>-5.2</v>
      </c>
      <c r="H13" s="29">
        <f t="shared" si="3"/>
        <v>2.3999999999999986</v>
      </c>
      <c r="K13" s="37"/>
      <c r="L13" s="41"/>
      <c r="M13" s="41"/>
      <c r="N13" s="34"/>
      <c r="O13" s="35"/>
    </row>
    <row r="14" spans="2:15" x14ac:dyDescent="0.25">
      <c r="B14" s="23">
        <v>7</v>
      </c>
      <c r="C14" s="23">
        <f>D14+C13</f>
        <v>18</v>
      </c>
      <c r="D14" s="24">
        <v>5</v>
      </c>
      <c r="E14" s="25">
        <f t="shared" si="1"/>
        <v>10</v>
      </c>
      <c r="F14" s="23">
        <f t="shared" si="0"/>
        <v>4.75</v>
      </c>
      <c r="G14" s="23">
        <f t="shared" si="2"/>
        <v>-8.25</v>
      </c>
      <c r="H14" s="29">
        <f t="shared" si="3"/>
        <v>1.25</v>
      </c>
      <c r="K14" s="37"/>
      <c r="L14" s="41"/>
      <c r="M14" s="41"/>
      <c r="N14" s="34"/>
      <c r="O14" s="35"/>
    </row>
    <row r="15" spans="2:15" x14ac:dyDescent="0.25">
      <c r="B15" s="23">
        <v>8</v>
      </c>
      <c r="C15" s="23">
        <f>D15+C14</f>
        <v>25</v>
      </c>
      <c r="D15" s="24">
        <v>7</v>
      </c>
      <c r="E15" s="25">
        <f>D15*2</f>
        <v>14</v>
      </c>
      <c r="F15" s="23">
        <f t="shared" si="0"/>
        <v>6.6499999999999995</v>
      </c>
      <c r="G15" s="23">
        <f t="shared" si="2"/>
        <v>-11.350000000000001</v>
      </c>
      <c r="H15" s="29">
        <f t="shared" si="3"/>
        <v>1.9499999999999993</v>
      </c>
      <c r="K15" s="37"/>
      <c r="L15" s="41"/>
      <c r="M15" s="41"/>
      <c r="N15" s="34"/>
      <c r="O15" s="35"/>
    </row>
    <row r="16" spans="2:15" x14ac:dyDescent="0.25">
      <c r="B16" s="23">
        <v>9</v>
      </c>
      <c r="C16" s="23">
        <f t="shared" ref="C16:C17" si="5">D16+C15</f>
        <v>35</v>
      </c>
      <c r="D16" s="24">
        <v>10</v>
      </c>
      <c r="E16" s="25">
        <f t="shared" si="1"/>
        <v>20</v>
      </c>
      <c r="F16" s="23">
        <f t="shared" si="0"/>
        <v>9.5</v>
      </c>
      <c r="G16" s="23">
        <f t="shared" si="2"/>
        <v>-15.5</v>
      </c>
      <c r="H16" s="29">
        <f t="shared" si="3"/>
        <v>3.5</v>
      </c>
      <c r="K16" s="37"/>
      <c r="L16" s="41"/>
      <c r="M16" s="41"/>
      <c r="N16" s="34"/>
      <c r="O16" s="35"/>
    </row>
    <row r="17" spans="2:15" x14ac:dyDescent="0.25">
      <c r="B17" s="23">
        <v>10</v>
      </c>
      <c r="C17" s="23">
        <f t="shared" si="5"/>
        <v>48</v>
      </c>
      <c r="D17" s="24">
        <v>13</v>
      </c>
      <c r="E17" s="25">
        <f t="shared" si="1"/>
        <v>26</v>
      </c>
      <c r="F17" s="23">
        <f t="shared" si="0"/>
        <v>12.35</v>
      </c>
      <c r="G17" s="23">
        <f t="shared" si="2"/>
        <v>-22.65</v>
      </c>
      <c r="H17" s="29">
        <f t="shared" si="3"/>
        <v>2.0499999999999972</v>
      </c>
      <c r="K17" s="37"/>
      <c r="L17" s="41"/>
      <c r="M17" s="41"/>
      <c r="N17" s="34"/>
      <c r="O17" s="35"/>
    </row>
    <row r="18" spans="2:15" x14ac:dyDescent="0.25">
      <c r="B18" s="23">
        <v>11</v>
      </c>
      <c r="C18" s="23">
        <f>D18+C17</f>
        <v>66</v>
      </c>
      <c r="D18" s="24">
        <v>18</v>
      </c>
      <c r="E18" s="25">
        <f t="shared" si="1"/>
        <v>36</v>
      </c>
      <c r="F18" s="23">
        <f t="shared" si="0"/>
        <v>17.099999999999998</v>
      </c>
      <c r="G18" s="23">
        <f t="shared" si="2"/>
        <v>-30.900000000000002</v>
      </c>
      <c r="H18" s="29">
        <f t="shared" si="3"/>
        <v>3.2999999999999972</v>
      </c>
      <c r="K18" s="37"/>
      <c r="L18" s="41"/>
      <c r="M18" s="41"/>
      <c r="N18" s="34"/>
      <c r="O18" s="35"/>
    </row>
    <row r="19" spans="2:15" x14ac:dyDescent="0.25">
      <c r="B19" s="23">
        <v>12</v>
      </c>
      <c r="C19" s="23">
        <f>D19+C18</f>
        <v>90</v>
      </c>
      <c r="D19" s="24">
        <v>24</v>
      </c>
      <c r="E19" s="25">
        <f t="shared" si="1"/>
        <v>48</v>
      </c>
      <c r="F19" s="23">
        <f t="shared" si="0"/>
        <v>22.799999999999997</v>
      </c>
      <c r="G19" s="23">
        <f t="shared" si="2"/>
        <v>-43.2</v>
      </c>
      <c r="H19" s="29">
        <f t="shared" si="3"/>
        <v>2.3999999999999915</v>
      </c>
      <c r="K19" s="37"/>
      <c r="L19" s="41"/>
      <c r="M19" s="41"/>
      <c r="N19" s="34"/>
      <c r="O19" s="35"/>
    </row>
    <row r="20" spans="2:15" x14ac:dyDescent="0.25">
      <c r="B20" s="23">
        <v>13</v>
      </c>
      <c r="C20" s="23">
        <f t="shared" ref="C20" si="6">D20+C19</f>
        <v>122</v>
      </c>
      <c r="D20" s="24">
        <v>32</v>
      </c>
      <c r="E20" s="25">
        <f>D20*2</f>
        <v>64</v>
      </c>
      <c r="F20" s="23">
        <f t="shared" si="0"/>
        <v>30.4</v>
      </c>
      <c r="G20" s="23">
        <f t="shared" si="2"/>
        <v>-59.6</v>
      </c>
      <c r="H20" s="29">
        <f t="shared" si="3"/>
        <v>1.1999999999999886</v>
      </c>
      <c r="K20" s="37"/>
      <c r="L20" s="41"/>
      <c r="M20" s="41"/>
      <c r="N20" s="34"/>
      <c r="O20" s="35"/>
    </row>
    <row r="21" spans="2:15" x14ac:dyDescent="0.25">
      <c r="B21" s="23">
        <v>14</v>
      </c>
      <c r="C21" s="23">
        <f>D21+C20</f>
        <v>166</v>
      </c>
      <c r="D21" s="24">
        <v>44</v>
      </c>
      <c r="E21" s="25">
        <f t="shared" si="1"/>
        <v>88</v>
      </c>
      <c r="F21" s="23">
        <f t="shared" si="0"/>
        <v>41.8</v>
      </c>
      <c r="G21" s="23">
        <f t="shared" si="2"/>
        <v>-80.2</v>
      </c>
      <c r="H21" s="29">
        <f t="shared" si="3"/>
        <v>3.3999999999999915</v>
      </c>
      <c r="K21" s="37"/>
      <c r="L21" s="41"/>
      <c r="M21" s="41"/>
      <c r="N21" s="34"/>
      <c r="O21" s="35"/>
    </row>
    <row r="22" spans="2:15" x14ac:dyDescent="0.25">
      <c r="B22" s="23">
        <v>15</v>
      </c>
      <c r="C22" s="23">
        <f>D22+C21</f>
        <v>225</v>
      </c>
      <c r="D22" s="24">
        <v>59</v>
      </c>
      <c r="E22" s="25">
        <f t="shared" si="1"/>
        <v>118</v>
      </c>
      <c r="F22" s="23">
        <f t="shared" si="0"/>
        <v>56.05</v>
      </c>
      <c r="G22" s="23">
        <f t="shared" si="2"/>
        <v>-109.95</v>
      </c>
      <c r="H22" s="29">
        <f t="shared" si="3"/>
        <v>2.1500000000000057</v>
      </c>
      <c r="K22" s="37"/>
      <c r="L22" s="41"/>
      <c r="M22" s="41"/>
      <c r="N22" s="34"/>
      <c r="O22" s="35"/>
    </row>
    <row r="23" spans="2:15" x14ac:dyDescent="0.25">
      <c r="B23" s="23">
        <v>16</v>
      </c>
      <c r="C23" s="23">
        <f t="shared" ref="C23:C24" si="7">D23+C22</f>
        <v>305</v>
      </c>
      <c r="D23" s="24">
        <v>80</v>
      </c>
      <c r="E23" s="25">
        <f t="shared" si="1"/>
        <v>160</v>
      </c>
      <c r="F23" s="23">
        <f t="shared" si="0"/>
        <v>76</v>
      </c>
      <c r="G23" s="23">
        <f t="shared" si="2"/>
        <v>-149</v>
      </c>
      <c r="H23" s="29">
        <f t="shared" si="3"/>
        <v>3</v>
      </c>
      <c r="K23" s="37"/>
      <c r="L23" s="41"/>
      <c r="M23" s="41"/>
      <c r="N23" s="34"/>
      <c r="O23" s="35"/>
    </row>
    <row r="24" spans="2:15" x14ac:dyDescent="0.25">
      <c r="B24" s="23">
        <v>17</v>
      </c>
      <c r="C24" s="23">
        <f t="shared" si="7"/>
        <v>413</v>
      </c>
      <c r="D24" s="24">
        <v>108</v>
      </c>
      <c r="E24" s="25">
        <f t="shared" si="1"/>
        <v>216</v>
      </c>
      <c r="F24" s="23">
        <f t="shared" si="0"/>
        <v>102.6</v>
      </c>
      <c r="G24" s="23">
        <f t="shared" si="2"/>
        <v>-202.4</v>
      </c>
      <c r="H24" s="29">
        <f t="shared" si="3"/>
        <v>2.8000000000000114</v>
      </c>
      <c r="K24" s="37"/>
      <c r="L24" s="41"/>
      <c r="M24" s="41"/>
      <c r="N24" s="34"/>
      <c r="O24" s="35"/>
    </row>
    <row r="25" spans="2:15" x14ac:dyDescent="0.25">
      <c r="B25" s="23">
        <v>18</v>
      </c>
      <c r="C25" s="23">
        <f>D25+C24</f>
        <v>559</v>
      </c>
      <c r="D25" s="24">
        <v>146</v>
      </c>
      <c r="E25" s="25">
        <f t="shared" si="1"/>
        <v>292</v>
      </c>
      <c r="F25" s="23">
        <f t="shared" si="0"/>
        <v>138.69999999999999</v>
      </c>
      <c r="G25" s="23">
        <f t="shared" si="2"/>
        <v>-274.3</v>
      </c>
      <c r="H25" s="29">
        <f t="shared" si="3"/>
        <v>3.0999999999999659</v>
      </c>
      <c r="K25" s="37"/>
      <c r="L25" s="41"/>
      <c r="M25" s="41"/>
      <c r="N25" s="34"/>
      <c r="O25" s="35"/>
    </row>
    <row r="26" spans="2:15" x14ac:dyDescent="0.25">
      <c r="B26" s="23">
        <v>19</v>
      </c>
      <c r="C26" s="23">
        <f>D26+C25</f>
        <v>756</v>
      </c>
      <c r="D26" s="24">
        <v>197</v>
      </c>
      <c r="E26" s="25">
        <f>D26*2</f>
        <v>394</v>
      </c>
      <c r="F26" s="23">
        <f t="shared" si="0"/>
        <v>187.14999999999998</v>
      </c>
      <c r="G26" s="23">
        <f t="shared" si="2"/>
        <v>-371.85</v>
      </c>
      <c r="H26" s="29">
        <f t="shared" si="3"/>
        <v>2.4499999999999318</v>
      </c>
      <c r="K26" s="37"/>
      <c r="L26" s="41"/>
      <c r="M26" s="41"/>
      <c r="N26" s="34"/>
      <c r="O26" s="35"/>
    </row>
    <row r="27" spans="2:15" x14ac:dyDescent="0.25">
      <c r="B27" s="23">
        <v>20</v>
      </c>
      <c r="C27" s="23">
        <f t="shared" ref="C27" si="8">D27+C26</f>
        <v>1027</v>
      </c>
      <c r="D27" s="24">
        <v>271</v>
      </c>
      <c r="E27" s="25">
        <f t="shared" si="1"/>
        <v>542</v>
      </c>
      <c r="F27" s="23">
        <f t="shared" si="0"/>
        <v>257.45</v>
      </c>
      <c r="G27" s="23">
        <f t="shared" si="2"/>
        <v>-498.55</v>
      </c>
      <c r="H27" s="29">
        <f t="shared" si="3"/>
        <v>16.349999999999909</v>
      </c>
      <c r="K27" s="37"/>
      <c r="L27" s="41"/>
      <c r="M27" s="41"/>
      <c r="N27" s="34"/>
      <c r="O27" s="35"/>
    </row>
    <row r="28" spans="2:15" x14ac:dyDescent="0.25">
      <c r="B28" s="23"/>
      <c r="C28" s="23"/>
      <c r="D28" s="24"/>
      <c r="E28" s="25"/>
      <c r="F28" s="23"/>
      <c r="G28" s="23"/>
      <c r="H28" s="29"/>
      <c r="K28" s="37"/>
      <c r="L28" s="41"/>
      <c r="M28" s="41"/>
      <c r="N28" s="34"/>
      <c r="O28" s="35"/>
    </row>
    <row r="29" spans="2:15" x14ac:dyDescent="0.25">
      <c r="B29" s="23"/>
      <c r="C29" s="23"/>
      <c r="D29" s="24"/>
      <c r="E29" s="25"/>
      <c r="F29" s="23"/>
      <c r="G29" s="23"/>
      <c r="H29" s="29"/>
      <c r="K29" s="37"/>
      <c r="L29" s="41"/>
      <c r="M29" s="41"/>
      <c r="N29" s="34"/>
      <c r="O29" s="35"/>
    </row>
    <row r="30" spans="2:15" x14ac:dyDescent="0.25">
      <c r="B30" s="23"/>
      <c r="C30" s="23"/>
      <c r="D30" s="24"/>
      <c r="E30" s="25"/>
      <c r="F30" s="23"/>
      <c r="G30" s="23"/>
      <c r="H30" s="29"/>
      <c r="K30" s="37"/>
      <c r="L30" s="41"/>
      <c r="M30" s="41"/>
      <c r="N30" s="34"/>
      <c r="O30" s="35"/>
    </row>
    <row r="31" spans="2:15" x14ac:dyDescent="0.25">
      <c r="B31" s="23"/>
      <c r="C31" s="23"/>
      <c r="D31" s="24"/>
      <c r="E31" s="25"/>
      <c r="F31" s="23"/>
      <c r="G31" s="23"/>
      <c r="H31" s="29"/>
      <c r="K31" s="37"/>
      <c r="L31" s="41"/>
      <c r="M31" s="41"/>
      <c r="N31" s="34"/>
      <c r="O31" s="35"/>
    </row>
    <row r="37" spans="2:8" ht="36" x14ac:dyDescent="0.55000000000000004">
      <c r="C37" s="52" t="s">
        <v>55</v>
      </c>
    </row>
    <row r="39" spans="2:8" ht="54.75" customHeight="1" x14ac:dyDescent="0.25">
      <c r="B39" s="28" t="s">
        <v>28</v>
      </c>
      <c r="C39" s="28" t="s">
        <v>29</v>
      </c>
      <c r="D39" s="28" t="s">
        <v>30</v>
      </c>
      <c r="E39" s="28" t="s">
        <v>31</v>
      </c>
      <c r="F39" s="28" t="s">
        <v>34</v>
      </c>
      <c r="G39" s="28" t="s">
        <v>32</v>
      </c>
      <c r="H39" s="28" t="s">
        <v>33</v>
      </c>
    </row>
    <row r="40" spans="2:8" x14ac:dyDescent="0.25">
      <c r="B40" s="23">
        <v>1</v>
      </c>
      <c r="C40" s="42">
        <f>D40</f>
        <v>2.1052631578947367</v>
      </c>
      <c r="D40" s="43">
        <f>H40/0.95</f>
        <v>2.1052631578947367</v>
      </c>
      <c r="E40" s="44">
        <v>0</v>
      </c>
      <c r="F40" s="42">
        <f>D40*0.95</f>
        <v>1.9999999999999998</v>
      </c>
      <c r="G40" s="42">
        <f>F40</f>
        <v>1.9999999999999998</v>
      </c>
      <c r="H40" s="29">
        <v>2</v>
      </c>
    </row>
    <row r="41" spans="2:8" x14ac:dyDescent="0.25">
      <c r="B41" s="23">
        <v>2</v>
      </c>
      <c r="C41" s="42">
        <f>D41+C40</f>
        <v>3.5457063711911356</v>
      </c>
      <c r="D41" s="43">
        <f>(H41+C40)/2.85</f>
        <v>1.4404432132963987</v>
      </c>
      <c r="E41" s="44">
        <f>D41*2</f>
        <v>2.8808864265927974</v>
      </c>
      <c r="F41" s="42">
        <f t="shared" ref="F41:F62" si="9">D41*0.95</f>
        <v>1.3684210526315788</v>
      </c>
      <c r="G41" s="42">
        <f>F41-C40</f>
        <v>-0.73684210526315796</v>
      </c>
      <c r="H41" s="29">
        <v>2</v>
      </c>
    </row>
    <row r="42" spans="2:8" x14ac:dyDescent="0.25">
      <c r="B42" s="23">
        <v>3</v>
      </c>
      <c r="C42" s="42">
        <f>D42+C41</f>
        <v>5.4915682558196046</v>
      </c>
      <c r="D42" s="43">
        <f t="shared" ref="D42:D71" si="10">(H42+C41)/2.85</f>
        <v>1.9458618846284685</v>
      </c>
      <c r="E42" s="44">
        <f t="shared" ref="E42:E71" si="11">D42*2</f>
        <v>3.8917237692569371</v>
      </c>
      <c r="F42" s="42">
        <f t="shared" si="9"/>
        <v>1.8485687903970451</v>
      </c>
      <c r="G42" s="42">
        <f t="shared" ref="G42:G62" si="12">F42-C41</f>
        <v>-1.6971375807940905</v>
      </c>
      <c r="H42" s="29">
        <v>2</v>
      </c>
    </row>
    <row r="43" spans="2:8" x14ac:dyDescent="0.25">
      <c r="B43" s="23">
        <v>4</v>
      </c>
      <c r="C43" s="42">
        <f t="shared" ref="C43:C45" si="13">D43+C42</f>
        <v>8.1201886964580616</v>
      </c>
      <c r="D43" s="43">
        <f t="shared" si="10"/>
        <v>2.6286204406384575</v>
      </c>
      <c r="E43" s="44">
        <f t="shared" si="11"/>
        <v>5.2572408812769149</v>
      </c>
      <c r="F43" s="42">
        <f t="shared" si="9"/>
        <v>2.4971894186065344</v>
      </c>
      <c r="G43" s="42">
        <f t="shared" si="12"/>
        <v>-2.9943788372130702</v>
      </c>
      <c r="H43" s="29">
        <v>2</v>
      </c>
    </row>
    <row r="44" spans="2:8" x14ac:dyDescent="0.25">
      <c r="B44" s="23">
        <v>5</v>
      </c>
      <c r="C44" s="42">
        <f t="shared" si="13"/>
        <v>11.671132098724048</v>
      </c>
      <c r="D44" s="43">
        <f t="shared" si="10"/>
        <v>3.5509434022659865</v>
      </c>
      <c r="E44" s="44">
        <f t="shared" si="11"/>
        <v>7.101886804531973</v>
      </c>
      <c r="F44" s="42">
        <f t="shared" si="9"/>
        <v>3.3733962321526869</v>
      </c>
      <c r="G44" s="42">
        <f t="shared" si="12"/>
        <v>-4.7467924643053747</v>
      </c>
      <c r="H44" s="29">
        <v>2</v>
      </c>
    </row>
    <row r="45" spans="2:8" x14ac:dyDescent="0.25">
      <c r="B45" s="23">
        <v>6</v>
      </c>
      <c r="C45" s="42">
        <f t="shared" si="13"/>
        <v>16.468020554416697</v>
      </c>
      <c r="D45" s="43">
        <f t="shared" si="10"/>
        <v>4.7968884556926481</v>
      </c>
      <c r="E45" s="44">
        <f t="shared" si="11"/>
        <v>9.5937769113852962</v>
      </c>
      <c r="F45" s="42">
        <f t="shared" si="9"/>
        <v>4.5570440329080153</v>
      </c>
      <c r="G45" s="42">
        <f t="shared" si="12"/>
        <v>-7.1140880658160324</v>
      </c>
      <c r="H45" s="29">
        <v>2</v>
      </c>
    </row>
    <row r="46" spans="2:8" x14ac:dyDescent="0.25">
      <c r="B46" s="23">
        <v>7</v>
      </c>
      <c r="C46" s="42">
        <f>D46+C45</f>
        <v>22.948027766492729</v>
      </c>
      <c r="D46" s="43">
        <f t="shared" si="10"/>
        <v>6.4800072120760337</v>
      </c>
      <c r="E46" s="44">
        <f t="shared" si="11"/>
        <v>12.960014424152067</v>
      </c>
      <c r="F46" s="42">
        <f t="shared" si="9"/>
        <v>6.1560068514722319</v>
      </c>
      <c r="G46" s="42">
        <f t="shared" si="12"/>
        <v>-10.312013702944466</v>
      </c>
      <c r="H46" s="29">
        <v>2</v>
      </c>
    </row>
    <row r="47" spans="2:8" x14ac:dyDescent="0.25">
      <c r="B47" s="23">
        <v>8</v>
      </c>
      <c r="C47" s="42">
        <f>D47+C46</f>
        <v>31.70172171964807</v>
      </c>
      <c r="D47" s="43">
        <f t="shared" si="10"/>
        <v>8.7536939531553433</v>
      </c>
      <c r="E47" s="44">
        <f t="shared" si="11"/>
        <v>17.507387906310687</v>
      </c>
      <c r="F47" s="42">
        <f t="shared" si="9"/>
        <v>8.3160092554975762</v>
      </c>
      <c r="G47" s="42">
        <f t="shared" si="12"/>
        <v>-14.632018510995152</v>
      </c>
      <c r="H47" s="29">
        <v>2</v>
      </c>
    </row>
    <row r="48" spans="2:8" x14ac:dyDescent="0.25">
      <c r="B48" s="23">
        <v>9</v>
      </c>
      <c r="C48" s="42">
        <f t="shared" ref="C48:C49" si="14">D48+C47</f>
        <v>43.526887235314057</v>
      </c>
      <c r="D48" s="43">
        <f t="shared" si="10"/>
        <v>11.825165515665988</v>
      </c>
      <c r="E48" s="44">
        <f t="shared" si="11"/>
        <v>23.650331031331977</v>
      </c>
      <c r="F48" s="42">
        <f t="shared" si="9"/>
        <v>11.233907239882688</v>
      </c>
      <c r="G48" s="42">
        <f t="shared" si="12"/>
        <v>-20.46781447976538</v>
      </c>
      <c r="H48" s="29">
        <v>2</v>
      </c>
    </row>
    <row r="49" spans="2:8" x14ac:dyDescent="0.25">
      <c r="B49" s="23">
        <v>10</v>
      </c>
      <c r="C49" s="42">
        <f t="shared" si="14"/>
        <v>59.50123363366987</v>
      </c>
      <c r="D49" s="43">
        <f t="shared" si="10"/>
        <v>15.974346398355809</v>
      </c>
      <c r="E49" s="44">
        <f t="shared" si="11"/>
        <v>31.948692796711619</v>
      </c>
      <c r="F49" s="42">
        <f t="shared" si="9"/>
        <v>15.175629078438018</v>
      </c>
      <c r="G49" s="42">
        <f t="shared" si="12"/>
        <v>-28.351258156876039</v>
      </c>
      <c r="H49" s="29">
        <v>2</v>
      </c>
    </row>
    <row r="50" spans="2:8" x14ac:dyDescent="0.25">
      <c r="B50" s="23">
        <v>11</v>
      </c>
      <c r="C50" s="42">
        <f>D50+C49</f>
        <v>81.080613856010174</v>
      </c>
      <c r="D50" s="43">
        <f t="shared" si="10"/>
        <v>21.579380222340305</v>
      </c>
      <c r="E50" s="44">
        <f t="shared" si="11"/>
        <v>43.15876044468061</v>
      </c>
      <c r="F50" s="42">
        <f t="shared" si="9"/>
        <v>20.500411211223287</v>
      </c>
      <c r="G50" s="42">
        <f t="shared" si="12"/>
        <v>-39.000822422446582</v>
      </c>
      <c r="H50" s="29">
        <v>2</v>
      </c>
    </row>
    <row r="51" spans="2:8" x14ac:dyDescent="0.25">
      <c r="B51" s="23">
        <v>12</v>
      </c>
      <c r="C51" s="42">
        <f>D51+C50</f>
        <v>110.23170643706638</v>
      </c>
      <c r="D51" s="43">
        <f t="shared" si="10"/>
        <v>29.151092581056201</v>
      </c>
      <c r="E51" s="44">
        <f t="shared" si="11"/>
        <v>58.302185162112401</v>
      </c>
      <c r="F51" s="42">
        <f t="shared" si="9"/>
        <v>27.693537952003389</v>
      </c>
      <c r="G51" s="42">
        <f t="shared" si="12"/>
        <v>-53.387075904006785</v>
      </c>
      <c r="H51" s="29">
        <v>2</v>
      </c>
    </row>
    <row r="52" spans="2:8" x14ac:dyDescent="0.25">
      <c r="B52" s="23">
        <v>13</v>
      </c>
      <c r="C52" s="42">
        <f t="shared" ref="C52" si="15">D52+C51</f>
        <v>149.61125255533528</v>
      </c>
      <c r="D52" s="43">
        <f t="shared" si="10"/>
        <v>39.379546118268905</v>
      </c>
      <c r="E52" s="44">
        <f t="shared" si="11"/>
        <v>78.759092236537811</v>
      </c>
      <c r="F52" s="42">
        <f t="shared" si="9"/>
        <v>37.410568812355457</v>
      </c>
      <c r="G52" s="42">
        <f t="shared" si="12"/>
        <v>-72.821137624710929</v>
      </c>
      <c r="H52" s="29">
        <v>2</v>
      </c>
    </row>
    <row r="53" spans="2:8" x14ac:dyDescent="0.25">
      <c r="B53" s="23">
        <v>14</v>
      </c>
      <c r="C53" s="42">
        <f>D53+C52</f>
        <v>202.80818327650556</v>
      </c>
      <c r="D53" s="43">
        <f t="shared" si="10"/>
        <v>53.196930721170276</v>
      </c>
      <c r="E53" s="44">
        <f t="shared" si="11"/>
        <v>106.39386144234055</v>
      </c>
      <c r="F53" s="42">
        <f t="shared" si="9"/>
        <v>50.537084185111759</v>
      </c>
      <c r="G53" s="42">
        <f t="shared" si="12"/>
        <v>-99.074168370223532</v>
      </c>
      <c r="H53" s="29">
        <v>2</v>
      </c>
    </row>
    <row r="54" spans="2:8" x14ac:dyDescent="0.25">
      <c r="B54" s="23">
        <v>15</v>
      </c>
      <c r="C54" s="42">
        <f>D54+C53</f>
        <v>274.67070372440224</v>
      </c>
      <c r="D54" s="43">
        <f t="shared" si="10"/>
        <v>71.862520447896685</v>
      </c>
      <c r="E54" s="44">
        <f t="shared" si="11"/>
        <v>143.72504089579337</v>
      </c>
      <c r="F54" s="42">
        <f t="shared" si="9"/>
        <v>68.269394425501844</v>
      </c>
      <c r="G54" s="42">
        <f t="shared" si="12"/>
        <v>-134.53878885100372</v>
      </c>
      <c r="H54" s="29">
        <v>2</v>
      </c>
    </row>
    <row r="55" spans="2:8" x14ac:dyDescent="0.25">
      <c r="B55" s="23">
        <v>16</v>
      </c>
      <c r="C55" s="42">
        <f t="shared" ref="C55:C57" si="16">D55+C54</f>
        <v>371.74814362770127</v>
      </c>
      <c r="D55" s="43">
        <f t="shared" si="10"/>
        <v>97.077439903299023</v>
      </c>
      <c r="E55" s="44">
        <f t="shared" si="11"/>
        <v>194.15487980659805</v>
      </c>
      <c r="F55" s="42">
        <f t="shared" si="9"/>
        <v>92.223567908134072</v>
      </c>
      <c r="G55" s="42">
        <f t="shared" si="12"/>
        <v>-182.44713581626817</v>
      </c>
      <c r="H55" s="29">
        <v>2</v>
      </c>
    </row>
    <row r="56" spans="2:8" x14ac:dyDescent="0.25">
      <c r="B56" s="23">
        <v>17</v>
      </c>
      <c r="C56" s="42">
        <f t="shared" si="16"/>
        <v>502.88784314619295</v>
      </c>
      <c r="D56" s="43">
        <f t="shared" si="10"/>
        <v>131.13969951849168</v>
      </c>
      <c r="E56" s="44">
        <f t="shared" si="11"/>
        <v>262.27939903698336</v>
      </c>
      <c r="F56" s="42">
        <f t="shared" si="9"/>
        <v>124.58271454256709</v>
      </c>
      <c r="G56" s="42">
        <f t="shared" si="12"/>
        <v>-247.16542908513418</v>
      </c>
      <c r="H56" s="29">
        <v>2</v>
      </c>
    </row>
    <row r="57" spans="2:8" x14ac:dyDescent="0.25">
      <c r="B57" s="23">
        <v>18</v>
      </c>
      <c r="C57" s="42">
        <f t="shared" si="16"/>
        <v>680.04147232029572</v>
      </c>
      <c r="D57" s="43">
        <f t="shared" si="10"/>
        <v>177.15362917410278</v>
      </c>
      <c r="E57" s="44">
        <f t="shared" si="11"/>
        <v>354.30725834820555</v>
      </c>
      <c r="F57" s="42">
        <f t="shared" si="9"/>
        <v>168.29594771539763</v>
      </c>
      <c r="G57" s="42">
        <f t="shared" si="12"/>
        <v>-334.59189543079532</v>
      </c>
      <c r="H57" s="29">
        <v>2</v>
      </c>
    </row>
    <row r="58" spans="2:8" x14ac:dyDescent="0.25">
      <c r="B58" s="23">
        <v>19</v>
      </c>
      <c r="C58" s="42">
        <f>D58+C56</f>
        <v>742.20064045155982</v>
      </c>
      <c r="D58" s="43">
        <f t="shared" si="10"/>
        <v>239.3127973053669</v>
      </c>
      <c r="E58" s="44">
        <f t="shared" si="11"/>
        <v>478.6255946107338</v>
      </c>
      <c r="F58" s="42">
        <f t="shared" si="9"/>
        <v>227.34715744009856</v>
      </c>
      <c r="G58" s="42">
        <f t="shared" si="12"/>
        <v>-452.69431488019717</v>
      </c>
      <c r="H58" s="29">
        <v>2</v>
      </c>
    </row>
    <row r="59" spans="2:8" x14ac:dyDescent="0.25">
      <c r="B59" s="23">
        <v>20</v>
      </c>
      <c r="C59" s="42">
        <f t="shared" ref="C59:C71" si="17">D59+C57</f>
        <v>941.16450405768512</v>
      </c>
      <c r="D59" s="43">
        <f t="shared" si="10"/>
        <v>261.1230317373894</v>
      </c>
      <c r="E59" s="44">
        <f t="shared" si="11"/>
        <v>522.24606347477879</v>
      </c>
      <c r="F59" s="42">
        <f t="shared" si="9"/>
        <v>248.06688015051992</v>
      </c>
      <c r="G59" s="42">
        <f t="shared" si="12"/>
        <v>-494.1337603010399</v>
      </c>
      <c r="H59" s="29">
        <v>2</v>
      </c>
    </row>
    <row r="60" spans="2:8" x14ac:dyDescent="0.25">
      <c r="B60" s="23">
        <v>21</v>
      </c>
      <c r="C60" s="42">
        <f t="shared" si="17"/>
        <v>1073.1355541560108</v>
      </c>
      <c r="D60" s="43">
        <f t="shared" si="10"/>
        <v>330.93491370445093</v>
      </c>
      <c r="E60" s="44">
        <f t="shared" si="11"/>
        <v>661.86982740890187</v>
      </c>
      <c r="F60" s="42">
        <f t="shared" si="9"/>
        <v>314.38816801922837</v>
      </c>
      <c r="G60" s="42">
        <f t="shared" si="12"/>
        <v>-626.77633603845675</v>
      </c>
      <c r="H60" s="29">
        <v>2</v>
      </c>
    </row>
    <row r="61" spans="2:8" x14ac:dyDescent="0.25">
      <c r="B61" s="23">
        <v>22</v>
      </c>
      <c r="C61" s="42">
        <f t="shared" si="17"/>
        <v>1318.4050493755835</v>
      </c>
      <c r="D61" s="43">
        <f t="shared" si="10"/>
        <v>377.24054531789852</v>
      </c>
      <c r="E61" s="44">
        <f t="shared" si="11"/>
        <v>754.48109063579705</v>
      </c>
      <c r="F61" s="42">
        <f t="shared" si="9"/>
        <v>358.37851805200359</v>
      </c>
      <c r="G61" s="42">
        <f t="shared" si="12"/>
        <v>-714.75703610400728</v>
      </c>
      <c r="H61" s="29">
        <v>2</v>
      </c>
    </row>
    <row r="62" spans="2:8" x14ac:dyDescent="0.25">
      <c r="B62" s="23">
        <v>23</v>
      </c>
      <c r="C62" s="42">
        <f t="shared" si="17"/>
        <v>1536.4355714807771</v>
      </c>
      <c r="D62" s="43">
        <f t="shared" si="10"/>
        <v>463.30001732476615</v>
      </c>
      <c r="E62" s="44">
        <f t="shared" si="11"/>
        <v>926.60003464953229</v>
      </c>
      <c r="F62" s="42">
        <f t="shared" si="9"/>
        <v>440.13501645852784</v>
      </c>
      <c r="G62" s="42">
        <f t="shared" si="12"/>
        <v>-878.27003291705569</v>
      </c>
      <c r="H62" s="29">
        <v>2</v>
      </c>
    </row>
    <row r="63" spans="2:8" x14ac:dyDescent="0.25">
      <c r="B63" s="23">
        <v>24</v>
      </c>
      <c r="C63" s="42">
        <f t="shared" si="17"/>
        <v>1858.2070042811192</v>
      </c>
      <c r="D63" s="43">
        <f t="shared" si="10"/>
        <v>539.80195490553581</v>
      </c>
      <c r="E63" s="44">
        <f t="shared" si="11"/>
        <v>1079.6039098110716</v>
      </c>
      <c r="F63" s="42">
        <f t="shared" ref="F63:F71" si="18">D63*0.95</f>
        <v>512.81185716025902</v>
      </c>
      <c r="G63" s="42">
        <f t="shared" ref="G63:G71" si="19">F63-C62</f>
        <v>-1023.623714320518</v>
      </c>
      <c r="H63" s="29">
        <v>2</v>
      </c>
    </row>
    <row r="64" spans="2:8" x14ac:dyDescent="0.25">
      <c r="B64" s="23">
        <v>25</v>
      </c>
      <c r="C64" s="42">
        <f t="shared" si="17"/>
        <v>2189.1397835092398</v>
      </c>
      <c r="D64" s="43">
        <f t="shared" si="10"/>
        <v>652.70421202846285</v>
      </c>
      <c r="E64" s="44">
        <f t="shared" si="11"/>
        <v>1305.4084240569257</v>
      </c>
      <c r="F64" s="42">
        <f t="shared" si="18"/>
        <v>620.06900142703967</v>
      </c>
      <c r="G64" s="42">
        <f t="shared" si="19"/>
        <v>-1238.1380028540796</v>
      </c>
      <c r="H64" s="29">
        <v>2</v>
      </c>
    </row>
    <row r="65" spans="2:8" x14ac:dyDescent="0.25">
      <c r="B65" s="23">
        <v>26</v>
      </c>
      <c r="C65" s="42">
        <f t="shared" si="17"/>
        <v>2627.027980951028</v>
      </c>
      <c r="D65" s="43">
        <f t="shared" si="10"/>
        <v>768.82097666990865</v>
      </c>
      <c r="E65" s="44">
        <f t="shared" si="11"/>
        <v>1537.6419533398173</v>
      </c>
      <c r="F65" s="42">
        <f t="shared" si="18"/>
        <v>730.37992783641323</v>
      </c>
      <c r="G65" s="42">
        <f t="shared" si="19"/>
        <v>-1458.7598556728267</v>
      </c>
      <c r="H65" s="29">
        <v>2</v>
      </c>
    </row>
    <row r="66" spans="2:8" x14ac:dyDescent="0.25">
      <c r="B66" s="23">
        <v>27</v>
      </c>
      <c r="C66" s="42">
        <f t="shared" si="17"/>
        <v>3111.6057417376705</v>
      </c>
      <c r="D66" s="43">
        <f t="shared" si="10"/>
        <v>922.46595822843085</v>
      </c>
      <c r="E66" s="44">
        <f t="shared" si="11"/>
        <v>1844.9319164568617</v>
      </c>
      <c r="F66" s="42">
        <f t="shared" si="18"/>
        <v>876.34266031700929</v>
      </c>
      <c r="G66" s="42">
        <f t="shared" si="19"/>
        <v>-1750.6853206340188</v>
      </c>
      <c r="H66" s="29">
        <v>2</v>
      </c>
    </row>
    <row r="67" spans="2:8" x14ac:dyDescent="0.25">
      <c r="B67" s="23">
        <v>28</v>
      </c>
      <c r="C67" s="42">
        <f t="shared" si="17"/>
        <v>3719.521223666</v>
      </c>
      <c r="D67" s="43">
        <f t="shared" si="10"/>
        <v>1092.493242714972</v>
      </c>
      <c r="E67" s="44">
        <f t="shared" si="11"/>
        <v>2184.986485429944</v>
      </c>
      <c r="F67" s="42">
        <f t="shared" si="18"/>
        <v>1037.8685805792234</v>
      </c>
      <c r="G67" s="42">
        <f t="shared" si="19"/>
        <v>-2073.7371611584472</v>
      </c>
      <c r="H67" s="29">
        <v>2</v>
      </c>
    </row>
    <row r="68" spans="2:8" x14ac:dyDescent="0.25">
      <c r="B68" s="23">
        <v>29</v>
      </c>
      <c r="C68" s="42">
        <f t="shared" si="17"/>
        <v>4417.4026623222317</v>
      </c>
      <c r="D68" s="43">
        <f t="shared" si="10"/>
        <v>1305.7969205845613</v>
      </c>
      <c r="E68" s="44">
        <f t="shared" si="11"/>
        <v>2611.5938411691227</v>
      </c>
      <c r="F68" s="42">
        <f t="shared" si="18"/>
        <v>1240.5070745553332</v>
      </c>
      <c r="G68" s="42">
        <f t="shared" si="19"/>
        <v>-2479.0141491106669</v>
      </c>
      <c r="H68" s="29">
        <v>2</v>
      </c>
    </row>
    <row r="69" spans="2:8" x14ac:dyDescent="0.25">
      <c r="B69" s="23">
        <v>30</v>
      </c>
      <c r="C69" s="42">
        <f t="shared" si="17"/>
        <v>5270.1888244808179</v>
      </c>
      <c r="D69" s="43">
        <f t="shared" si="10"/>
        <v>1550.6676008148181</v>
      </c>
      <c r="E69" s="44">
        <f t="shared" si="11"/>
        <v>3101.3352016296362</v>
      </c>
      <c r="F69" s="42">
        <f t="shared" si="18"/>
        <v>1473.1342207740772</v>
      </c>
      <c r="G69" s="42">
        <f t="shared" si="19"/>
        <v>-2944.2684415481544</v>
      </c>
      <c r="H69" s="29">
        <v>2</v>
      </c>
    </row>
    <row r="70" spans="2:8" x14ac:dyDescent="0.25">
      <c r="B70" s="23">
        <v>31</v>
      </c>
      <c r="C70" s="42">
        <f t="shared" si="17"/>
        <v>6267.2934779295356</v>
      </c>
      <c r="D70" s="43">
        <f t="shared" si="10"/>
        <v>1849.8908156073044</v>
      </c>
      <c r="E70" s="44">
        <f t="shared" si="11"/>
        <v>3699.7816312146088</v>
      </c>
      <c r="F70" s="42">
        <f t="shared" si="18"/>
        <v>1757.3962748269391</v>
      </c>
      <c r="G70" s="42">
        <f t="shared" si="19"/>
        <v>-3512.7925496538787</v>
      </c>
      <c r="H70" s="29">
        <v>2</v>
      </c>
    </row>
    <row r="71" spans="2:8" x14ac:dyDescent="0.25">
      <c r="B71" s="23">
        <v>32</v>
      </c>
      <c r="C71" s="42">
        <f t="shared" si="17"/>
        <v>7469.9409219999525</v>
      </c>
      <c r="D71" s="43">
        <f t="shared" si="10"/>
        <v>2199.7520975191351</v>
      </c>
      <c r="E71" s="44">
        <f t="shared" si="11"/>
        <v>4399.5041950382702</v>
      </c>
      <c r="F71" s="42">
        <f t="shared" si="18"/>
        <v>2089.7644926431781</v>
      </c>
      <c r="G71" s="42">
        <f t="shared" si="19"/>
        <v>-4177.5289852863571</v>
      </c>
      <c r="H71" s="29">
        <v>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Mỗi ngày 5%. Không Rút Lãi</vt:lpstr>
      <vt:lpstr>Mỗi ngày 5%. Rút lãi Mỗi Ngày</vt:lpstr>
      <vt:lpstr>Mỗi ngày 5%. Rút lãi Mỗi Tháng</vt:lpstr>
      <vt:lpstr>QLV Victory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Pham Nguyen</dc:creator>
  <cp:lastModifiedBy>Trung Pham Nguyen</cp:lastModifiedBy>
  <cp:lastPrinted>2021-06-17T05:08:53Z</cp:lastPrinted>
  <dcterms:created xsi:type="dcterms:W3CDTF">2021-06-16T09:25:34Z</dcterms:created>
  <dcterms:modified xsi:type="dcterms:W3CDTF">2021-08-24T00:15:06Z</dcterms:modified>
</cp:coreProperties>
</file>